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решения о внесении изменений в бюджет\"/>
    </mc:Choice>
  </mc:AlternateContent>
  <xr:revisionPtr revIDLastSave="0" documentId="13_ncr:1_{2692DCB4-17FD-4E5C-AA2D-C9840B951672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ПОЯСНИТЕЛЬНАЯ 1" sheetId="9" r:id="rId1"/>
  </sheets>
  <definedNames>
    <definedName name="OLE_LINK1" localSheetId="0">'ПОЯСНИТЕЛЬНАЯ 1'!#REF!</definedName>
    <definedName name="_xlnm.Print_Area" localSheetId="0">'ПОЯСНИТЕЛЬНАЯ 1'!$A$1:$D$172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" i="9" l="1"/>
  <c r="D71" i="9" l="1"/>
  <c r="D124" i="9"/>
  <c r="D122" i="9" s="1"/>
  <c r="C124" i="9" l="1"/>
  <c r="C71" i="9" l="1"/>
  <c r="C29" i="9" l="1"/>
  <c r="D144" i="9" l="1"/>
  <c r="D142" i="9" s="1"/>
  <c r="D148" i="9" s="1"/>
  <c r="C144" i="9"/>
  <c r="C142" i="9" s="1"/>
  <c r="C148" i="9" s="1"/>
  <c r="D140" i="9"/>
  <c r="C104" i="9"/>
  <c r="D120" i="9" l="1"/>
  <c r="D134" i="9" s="1"/>
  <c r="D90" i="9" l="1"/>
  <c r="C90" i="9"/>
  <c r="C68" i="9" s="1"/>
  <c r="C122" i="9" l="1"/>
  <c r="D104" i="9"/>
  <c r="D68" i="9" s="1"/>
  <c r="C113" i="9"/>
  <c r="D113" i="9" l="1"/>
  <c r="C134" i="9" l="1"/>
</calcChain>
</file>

<file path=xl/sharedStrings.xml><?xml version="1.0" encoding="utf-8"?>
<sst xmlns="http://schemas.openxmlformats.org/spreadsheetml/2006/main" count="224" uniqueCount="172">
  <si>
    <t>№ п/п</t>
  </si>
  <si>
    <t>Наименование показателя</t>
  </si>
  <si>
    <t>Сумма (тыс.руб.)</t>
  </si>
  <si>
    <t>Расходы</t>
  </si>
  <si>
    <t>По предыдущей редакции бюджета</t>
  </si>
  <si>
    <t>Уточнение бюджета</t>
  </si>
  <si>
    <t>Уточнения области</t>
  </si>
  <si>
    <t>Предыдущая редакция</t>
  </si>
  <si>
    <t>Новая редакция</t>
  </si>
  <si>
    <t xml:space="preserve">ИТОГО: </t>
  </si>
  <si>
    <t xml:space="preserve">2. Таблица поправок </t>
  </si>
  <si>
    <t xml:space="preserve">3. Финансово-экономическое обоснование </t>
  </si>
  <si>
    <t>1. Обоснования необходимости внесения изменений</t>
  </si>
  <si>
    <t xml:space="preserve">Субсидии </t>
  </si>
  <si>
    <t>I</t>
  </si>
  <si>
    <t>II</t>
  </si>
  <si>
    <t xml:space="preserve"> - изменением объема МБТ, выделяемых из бюджетов других уровней
 </t>
  </si>
  <si>
    <t>в том числе:</t>
  </si>
  <si>
    <t xml:space="preserve">Доходы </t>
  </si>
  <si>
    <t xml:space="preserve"> - полученными сведениями от главных администраторов доходных источников местного бюджета в соответствии с уточненными прогнозными данными</t>
  </si>
  <si>
    <t>1.1</t>
  </si>
  <si>
    <t>1.2</t>
  </si>
  <si>
    <t>1.3</t>
  </si>
  <si>
    <t>1.4</t>
  </si>
  <si>
    <t>2023 год</t>
  </si>
  <si>
    <t>2024 год</t>
  </si>
  <si>
    <t xml:space="preserve">Субвенции </t>
  </si>
  <si>
    <t>Иные межбюджетные трансферты</t>
  </si>
  <si>
    <t xml:space="preserve">Внесение поправок обусловлено:                                                                                                                                                                                                             
- доведением межбюджетных трансфертов из бюджетов других уровней </t>
  </si>
  <si>
    <t>ч.1 ст.1</t>
  </si>
  <si>
    <t>ч.2 ст.1</t>
  </si>
  <si>
    <t>ч.1 ст.7</t>
  </si>
  <si>
    <t>ч.3 ст.7</t>
  </si>
  <si>
    <t xml:space="preserve">Заместитель главы администрации - </t>
  </si>
  <si>
    <t>С.М. Кузнецова</t>
  </si>
  <si>
    <t>2.1</t>
  </si>
  <si>
    <t>2.2</t>
  </si>
  <si>
    <t>3.1</t>
  </si>
  <si>
    <t>2.3</t>
  </si>
  <si>
    <t>3.2</t>
  </si>
  <si>
    <t>3.3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</si>
  <si>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</si>
  <si>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</si>
  <si>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</si>
  <si>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</si>
  <si>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</si>
  <si>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</si>
  <si>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</si>
  <si>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</si>
  <si>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</si>
  <si>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</si>
  <si>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</si>
  <si>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3.4</t>
  </si>
  <si>
    <t>3.5</t>
  </si>
  <si>
    <t>3.6</t>
  </si>
  <si>
    <t>4</t>
  </si>
  <si>
    <t>4.1</t>
  </si>
  <si>
    <t>4.2</t>
  </si>
  <si>
    <t>2.16</t>
  </si>
  <si>
    <t xml:space="preserve">Изменение доходных источников связано с: 
</t>
  </si>
  <si>
    <t>начальник Финансового управления администрации</t>
  </si>
  <si>
    <t>Орехово-Зуевского
городского округа Московской области</t>
  </si>
  <si>
    <t>4.3</t>
  </si>
  <si>
    <t>4.4</t>
  </si>
  <si>
    <t>4.5</t>
  </si>
  <si>
    <t>3.7</t>
  </si>
  <si>
    <t>3.8</t>
  </si>
  <si>
    <t>3.9</t>
  </si>
  <si>
    <t>3.10</t>
  </si>
  <si>
    <t>3.11</t>
  </si>
  <si>
    <t>3.12</t>
  </si>
  <si>
    <r>
      <t xml:space="preserve">Утвердить основные характеристики бюджета Орехово-Зуевского городского округа Московской области на 2023 год и на плановый период 2024 и 2025 годов:
1. Общий объем доходов бюджетаа Орехово-Зуевского городского округа Московской области:
на 2023 год в сумме </t>
    </r>
    <r>
      <rPr>
        <b/>
        <sz val="10"/>
        <rFont val="Arial Cyr"/>
        <charset val="204"/>
      </rPr>
      <t>13 973 510,5</t>
    </r>
    <r>
      <rPr>
        <sz val="10"/>
        <rFont val="Arial Cyr"/>
        <charset val="204"/>
      </rPr>
      <t xml:space="preserve"> тыс. рублей, в том числе объем межбюджетных трансфертов, получаемых из других бюджетов бюджетной системы Российской Федерации в сумме </t>
    </r>
    <r>
      <rPr>
        <b/>
        <sz val="10"/>
        <rFont val="Arial Cyr"/>
        <charset val="204"/>
      </rPr>
      <t>8 035 732,4</t>
    </r>
    <r>
      <rPr>
        <sz val="10"/>
        <rFont val="Arial Cyr"/>
        <charset val="204"/>
      </rPr>
      <t xml:space="preserve"> тыс. рублей;
на 2024 год в сумме </t>
    </r>
    <r>
      <rPr>
        <b/>
        <sz val="10"/>
        <rFont val="Arial Cyr"/>
        <charset val="204"/>
      </rPr>
      <t>11 632 252,8</t>
    </r>
    <r>
      <rPr>
        <sz val="10"/>
        <rFont val="Arial Cyr"/>
        <charset val="204"/>
      </rPr>
      <t xml:space="preserve"> тыс. рублей, в том числе объем межбюджетных трансфертов, получаемых из других бюджетов бюджетной системы Российской Федерации в сумме</t>
    </r>
    <r>
      <rPr>
        <b/>
        <sz val="10"/>
        <rFont val="Arial Cyr"/>
        <charset val="204"/>
      </rPr>
      <t xml:space="preserve"> 6 219 906,3 т</t>
    </r>
    <r>
      <rPr>
        <sz val="10"/>
        <rFont val="Arial Cyr"/>
        <charset val="204"/>
      </rPr>
      <t xml:space="preserve">ыс. рублей;
на 2025 год в сумме </t>
    </r>
    <r>
      <rPr>
        <b/>
        <sz val="10"/>
        <rFont val="Arial Cyr"/>
        <charset val="204"/>
      </rPr>
      <t xml:space="preserve">11 451 331,0 </t>
    </r>
    <r>
      <rPr>
        <sz val="10"/>
        <rFont val="Arial Cyr"/>
        <charset val="204"/>
      </rPr>
      <t>тыс. рублей, в том числе объем межбюджетных трансфертов, получаемых из других бюджетов бюджетной системы Российской Федерации в сумме</t>
    </r>
    <r>
      <rPr>
        <b/>
        <sz val="10"/>
        <rFont val="Arial Cyr"/>
        <charset val="204"/>
      </rPr>
      <t xml:space="preserve"> 5 996 510,8</t>
    </r>
    <r>
      <rPr>
        <sz val="10"/>
        <rFont val="Arial Cyr"/>
        <charset val="204"/>
      </rPr>
      <t xml:space="preserve"> тыс. рублей;</t>
    </r>
  </si>
  <si>
    <t>Субсидии на проведение работ по капитальному ремонту зданий региональных (муниципальных) общеобразовательных организаций</t>
  </si>
  <si>
    <t>Субсидии на 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</si>
  <si>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Субсидии на ремонт дворовых территорий</t>
  </si>
  <si>
    <t xml:space="preserve">Субсидий на благоустройство лесопарковых зон </t>
  </si>
  <si>
    <t xml:space="preserve">Субсидии на создание и ремонт пешеходных коммуникаций </t>
  </si>
  <si>
    <t>Субсидии на создание и модернизацию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</si>
  <si>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 xml:space="preserve">Субсидии на реализацию мероприятий по обеспечению устойчивого сокращения непригодного для проживания жилищного фонда </t>
  </si>
  <si>
    <t xml:space="preserve">Субсидии на обеспечение мероприятий по переселению граждан из аварийного жилищного фонда </t>
  </si>
  <si>
    <t>Субвенции на предоставление жилых помещений детям-сиротам и детям,оставшимся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помещений, на 2023 год</t>
  </si>
  <si>
    <t>На предоставление детям отдельных категорий граждан бесплатного посещения занятий по дополнительным образовательным программам ,реализуемым на платной основе в муниципальных образовательных организациях</t>
  </si>
  <si>
    <t>Финансирование организаций дополнительного образования сферы культуры, направленное на социальную поддержку одаренных детей</t>
  </si>
  <si>
    <t>Субсидии на устройство систем наружного освещения в рамках реализации проекта «Светлый город»</t>
  </si>
  <si>
    <t xml:space="preserve">Субсидии на благоустройство лесопарковых зон </t>
  </si>
  <si>
    <t>2025 год</t>
  </si>
  <si>
    <t>ИТОГО:</t>
  </si>
  <si>
    <t>Налог на доходы физических лиц</t>
  </si>
  <si>
    <t>Налоги на совокупный доход</t>
  </si>
  <si>
    <t>Доходы от использования имущества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</si>
  <si>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</si>
  <si>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</si>
  <si>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</si>
  <si>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</si>
  <si>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Доходы от возврата организациями остатков субсидий прошлых лет</t>
  </si>
  <si>
    <t>ст.3</t>
  </si>
  <si>
    <r>
      <t>Установить на 2023 год ставку арендной платы, получаемой от сдачи в аренду зданий и нежилых помещений, находящихся в муниципальной собственности Орехово-Зуевского городского округа Московской области, в размере</t>
    </r>
    <r>
      <rPr>
        <b/>
        <sz val="10"/>
        <rFont val="Arial Cyr"/>
        <charset val="204"/>
      </rPr>
      <t xml:space="preserve"> 6 349,0 </t>
    </r>
    <r>
      <rPr>
        <sz val="10"/>
        <rFont val="Arial Cyr"/>
        <charset val="204"/>
      </rPr>
      <t>рублей за один квадратный метр в год.</t>
    </r>
  </si>
  <si>
    <t>1.5</t>
  </si>
  <si>
    <t>1.6</t>
  </si>
  <si>
    <t>1.7</t>
  </si>
  <si>
    <t>1.8</t>
  </si>
  <si>
    <r>
      <t xml:space="preserve">Утвердить объем бюджетных ассигнований муниципального дорожного фонда Орехово-Зуевского городского округа Московской области:
на 2023 год в размере </t>
    </r>
    <r>
      <rPr>
        <b/>
        <sz val="10"/>
        <rFont val="Arial Cyr"/>
        <charset val="204"/>
      </rPr>
      <t xml:space="preserve">564 713,6 </t>
    </r>
    <r>
      <rPr>
        <sz val="10"/>
        <rFont val="Arial Cyr"/>
        <charset val="204"/>
      </rPr>
      <t>тыс. рублей,
на 2024 год в размере 458 223,5 тыс. рублей,
на 2025 год в размере 571 824,2</t>
    </r>
    <r>
      <rPr>
        <b/>
        <sz val="10"/>
        <rFont val="Arial Cyr"/>
        <charset val="204"/>
      </rPr>
      <t xml:space="preserve"> </t>
    </r>
    <r>
      <rPr>
        <sz val="10"/>
        <rFont val="Arial Cyr"/>
        <charset val="204"/>
      </rPr>
      <t>тыс. рублей.</t>
    </r>
  </si>
  <si>
    <r>
      <t>Бюджетные ассигнования муниципального дорожного фонда Орехово-Зуевского городского округа Московской области на 2023 год, определенные частью 1 настоящей статьи, сформированы в соответствии с Порядком формирования и использования бюджетных ассигнований муниципального дорожного фонда Орехово-Зуевского городского округа Московской области в размере прогнозируемого объема доходов Орехово-Зуевского городского округа Московской области от:
-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 Орехово-Зуевского городского округа Московской области в объеме 100% в размере 84 130,0 тыс. рублей;
- земельного налога в объеме 100,0% в размере 259 471,0 тыс. рублей;
- межбюджетных трансфертов в объеме 100% в размере</t>
    </r>
    <r>
      <rPr>
        <b/>
        <sz val="10"/>
        <rFont val="Arial Cyr"/>
        <charset val="204"/>
      </rPr>
      <t xml:space="preserve"> 221 112,6 </t>
    </r>
    <r>
      <rPr>
        <sz val="10"/>
        <rFont val="Arial Cyr"/>
        <charset val="204"/>
      </rPr>
      <t>тыс. рублей.</t>
    </r>
  </si>
  <si>
    <t xml:space="preserve">Прочие субсидии 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</si>
  <si>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</si>
  <si>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</si>
  <si>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</si>
  <si>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</si>
  <si>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</si>
  <si>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</si>
  <si>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</si>
  <si>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</si>
  <si>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</si>
  <si>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</si>
  <si>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</si>
  <si>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</si>
  <si>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</si>
  <si>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</si>
  <si>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</si>
  <si>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</si>
  <si>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</si>
  <si>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</si>
  <si>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</si>
  <si>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Пояснительная записка к проекту решения Совета депутатов Орехово-Зуевского городского округа Московской области "О внесении изменений в решение Совета депутатов Орехово-Зуевского городского округа Московской области от 15.12.2022 № 519/55 «О бюджете Орехово-Зуевского городского округа Московской области на 2023 год и на плановый период 2024 и 2025 годов»</t>
  </si>
  <si>
    <t>Субсидии на организацию бесплатного горячего питания обучающихся,получающих начальное общее образование в муниципальных образовательных организациях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</si>
  <si>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 реализующих программы дошкольного образования</t>
  </si>
  <si>
    <t>3</t>
  </si>
  <si>
    <t>2.15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</si>
  <si>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</si>
  <si>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Субсидии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</t>
  </si>
  <si>
    <t xml:space="preserve">Субсидии на ликвидацию несанкционированных свалок в границах городов и наиболее опасных объектов накопленного вреда окружающей среде </t>
  </si>
  <si>
    <t xml:space="preserve">Субсидии на реализацию мероприятий по обеспечению жильем молодых семей </t>
  </si>
  <si>
    <t>Субсидии на строительство и реконструкцию объектов теплоснабжения</t>
  </si>
  <si>
    <t>Субсидии на выполнение комплекса мероприятий по ликвидации последствий засорения водных объектов, находящихся в муниципальной собственности</t>
  </si>
  <si>
    <t>Дотации</t>
  </si>
  <si>
    <r>
      <t>Установить на 2023 год ставку арендной платы, получаемой от сдачи в аренду зданий и нежилых помещений, находящихся в муниципальной собственности Орехово-Зуевского городского округа Московской области, в размере</t>
    </r>
    <r>
      <rPr>
        <b/>
        <sz val="10"/>
        <rFont val="Arial Cyr"/>
        <charset val="204"/>
      </rPr>
      <t xml:space="preserve"> 6 730,0 </t>
    </r>
    <r>
      <rPr>
        <sz val="10"/>
        <rFont val="Arial Cyr"/>
        <charset val="204"/>
      </rPr>
      <t>рублей за один квадратный метр в год.</t>
    </r>
  </si>
  <si>
    <r>
      <t>Утвердить объем бюджетных ассигнований муниципального дорожного фонда Орехово-Зуевского городского округа Московской области:
на 2023 год в размере</t>
    </r>
    <r>
      <rPr>
        <b/>
        <sz val="10"/>
        <rFont val="Arial Cyr"/>
        <charset val="204"/>
      </rPr>
      <t xml:space="preserve"> 551 404,4 </t>
    </r>
    <r>
      <rPr>
        <sz val="10"/>
        <rFont val="Arial Cyr"/>
        <charset val="204"/>
      </rPr>
      <t>тыс. рублей,
на 2024 год в размере 458 223,5 тыс. рублей,
на 2025 год в размере 571 824,2тыс. рублей.</t>
    </r>
  </si>
  <si>
    <r>
      <t>Бюджетные ассигнования муниципального дорожного фонда Орехово-Зуевского городского округа Московской области на 2023 год, определенные частью 1 настоящей статьи, сформированы в соответствии с Порядком формирования и использования бюджетных ассигнований муниципального дорожного фонда Орехово-Зуевского городского округа Московской области в размере прогнозируемого объема доходов Орехово-Зуевского городского округа Московской области от:
-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 Орехово-Зуевского городского округа Московской области в объеме 100% в размере 84 130,0</t>
    </r>
    <r>
      <rPr>
        <b/>
        <sz val="10"/>
        <rFont val="Arial Cyr"/>
        <charset val="204"/>
      </rPr>
      <t xml:space="preserve"> </t>
    </r>
    <r>
      <rPr>
        <sz val="10"/>
        <rFont val="Arial Cyr"/>
        <charset val="204"/>
      </rPr>
      <t xml:space="preserve">тыс. рублей;
- земельного налога в объеме 100,0% в размере 259 471,0 тыс. рублей;
- межбюджетных трансфертов в объеме 100% в размере </t>
    </r>
    <r>
      <rPr>
        <b/>
        <sz val="10"/>
        <rFont val="Arial Cyr"/>
        <charset val="204"/>
      </rPr>
      <t>207 803,4</t>
    </r>
    <r>
      <rPr>
        <sz val="10"/>
        <rFont val="Arial Cyr"/>
        <charset val="204"/>
      </rPr>
      <t xml:space="preserve"> тыс. рублей.</t>
    </r>
  </si>
  <si>
    <r>
      <t>Общий объем расходов бюджета Орехово-Зуевского городского округа Московской области:
на 2023 год в сумме</t>
    </r>
    <r>
      <rPr>
        <b/>
        <sz val="10"/>
        <rFont val="Arial Cyr"/>
        <charset val="204"/>
      </rPr>
      <t xml:space="preserve"> 14 338 303,6</t>
    </r>
    <r>
      <rPr>
        <sz val="10"/>
        <rFont val="Arial Cyr"/>
        <charset val="204"/>
      </rPr>
      <t xml:space="preserve"> тыс. рублей;
на 2024 год в сумме </t>
    </r>
    <r>
      <rPr>
        <b/>
        <sz val="10"/>
        <rFont val="Arial Cyr"/>
        <charset val="204"/>
      </rPr>
      <t>11 872 309,9</t>
    </r>
    <r>
      <rPr>
        <sz val="10"/>
        <rFont val="Arial Cyr"/>
        <charset val="204"/>
      </rPr>
      <t xml:space="preserve"> тыс. рублей, в том числе условно утвержденные расходы в сумме 150 000,0 тыс. рублей;
на 2025 год в сумме </t>
    </r>
    <r>
      <rPr>
        <b/>
        <sz val="10"/>
        <rFont val="Arial Cyr"/>
        <charset val="204"/>
      </rPr>
      <t>11 696 210,8</t>
    </r>
    <r>
      <rPr>
        <sz val="10"/>
        <rFont val="Arial Cyr"/>
        <charset val="204"/>
      </rPr>
      <t xml:space="preserve"> тыс. рублей, в том числе условно утвержденные расходы в сумме 300 000 тыс. рублей.</t>
    </r>
  </si>
  <si>
    <r>
      <t xml:space="preserve">Общий объем расходов бюджета Орехово-Зуевского городского округа Московской области:
на 2023 год в сумме </t>
    </r>
    <r>
      <rPr>
        <b/>
        <sz val="10"/>
        <rFont val="Arial Cyr"/>
        <charset val="204"/>
      </rPr>
      <t>15 088 994,5</t>
    </r>
    <r>
      <rPr>
        <sz val="10"/>
        <rFont val="Arial Cyr"/>
        <charset val="204"/>
      </rPr>
      <t xml:space="preserve"> тыс. рублей;
на 2024 год в сумме </t>
    </r>
    <r>
      <rPr>
        <b/>
        <sz val="10"/>
        <rFont val="Arial Cyr"/>
        <charset val="204"/>
      </rPr>
      <t>11 877 762,2</t>
    </r>
    <r>
      <rPr>
        <sz val="10"/>
        <rFont val="Arial Cyr"/>
        <charset val="204"/>
      </rPr>
      <t xml:space="preserve"> тыс. рублей, в том числе условно утвержденные расходы в сумме 150 000,0 тыс. рублей;
на 2025 год в сумме </t>
    </r>
    <r>
      <rPr>
        <b/>
        <sz val="10"/>
        <rFont val="Arial Cyr"/>
        <charset val="204"/>
      </rPr>
      <t>11 696 210,7</t>
    </r>
    <r>
      <rPr>
        <sz val="10"/>
        <rFont val="Arial Cyr"/>
        <charset val="204"/>
      </rPr>
      <t xml:space="preserve"> тыс. рублей, в том числе условно утвержденные расходы в сумме 300 000 тыс. рублей.</t>
    </r>
  </si>
  <si>
    <t>ч.3 ст.1</t>
  </si>
  <si>
    <r>
      <t xml:space="preserve">Дефицит бюджета Орехово-Зуевского городского округа Московской области: 
на 2023 год в сумме </t>
    </r>
    <r>
      <rPr>
        <b/>
        <sz val="10"/>
        <rFont val="Arial Cyr"/>
        <charset val="204"/>
      </rPr>
      <t>364 793,1</t>
    </r>
    <r>
      <rPr>
        <sz val="10"/>
        <rFont val="Arial Cyr"/>
        <charset val="204"/>
      </rPr>
      <t xml:space="preserve"> тыс. рублей;
на 2024 год в сумме 240 057,1 тыс. рублей;
на 2025 год в сумме 244 879,8 тыс. рублей.</t>
    </r>
  </si>
  <si>
    <r>
      <t xml:space="preserve">Дефицит бюджета Орехово-Зуевского городского округа Московской области: 
на 2023 год в сумме </t>
    </r>
    <r>
      <rPr>
        <b/>
        <sz val="10"/>
        <rFont val="Arial Cyr"/>
        <charset val="204"/>
      </rPr>
      <t>486 355,1</t>
    </r>
    <r>
      <rPr>
        <sz val="10"/>
        <rFont val="Arial Cyr"/>
        <charset val="204"/>
      </rPr>
      <t xml:space="preserve"> тыс. рублей;
на 2024 год в сумме 240 057,1 тыс. рублей;
на 2025 год в сумме 244 879,8 тыс. рублей.</t>
    </r>
  </si>
  <si>
    <t>ст.15</t>
  </si>
  <si>
    <r>
      <t xml:space="preserve">1. Установить верхний предел муниципального долга Орехово-Зуевского городского округа Московской области по состоянию на 1 января 2024 года в размере </t>
    </r>
    <r>
      <rPr>
        <b/>
        <sz val="10"/>
        <rFont val="Arial Cyr"/>
        <charset val="204"/>
      </rPr>
      <t>575 000,0</t>
    </r>
    <r>
      <rPr>
        <sz val="10"/>
        <rFont val="Arial Cyr"/>
        <charset val="204"/>
      </rPr>
      <t xml:space="preserve"> тыс. рублей, в том числе верхний предел долга по муниципальным гарантиям Орехово-Зуевского городского округа Московской области – 0 тыс. рублей.
2. Установить верхний предел муниципального долга Орехово-Зуевского городского округа Московской области по состоянию на 1 января 2025 года в размере </t>
    </r>
    <r>
      <rPr>
        <b/>
        <sz val="10"/>
        <rFont val="Arial Cyr"/>
        <charset val="204"/>
      </rPr>
      <t>575 000,0</t>
    </r>
    <r>
      <rPr>
        <sz val="10"/>
        <rFont val="Arial Cyr"/>
        <charset val="204"/>
      </rPr>
      <t xml:space="preserve"> тыс. рублей, в том числе верхний предел долга по муниципальным гарантиям Орехово-Зуевского городского округа Московской области – 0 тыс. рублей.
3. Установить верхний предел муниципального долга Орехово-Зуевского городского округа Московской области по состоянию на 1 января 2026 года в размере </t>
    </r>
    <r>
      <rPr>
        <b/>
        <sz val="10"/>
        <rFont val="Arial Cyr"/>
        <charset val="204"/>
      </rPr>
      <t>575 000,0</t>
    </r>
    <r>
      <rPr>
        <sz val="10"/>
        <rFont val="Arial Cyr"/>
        <charset val="204"/>
      </rPr>
      <t xml:space="preserve"> тыс. рублей, в том числе верхний предел долга по муниципальным гарантиям Орехово-Зуевского городского округа Московской области – 0 тыс. рублей.</t>
    </r>
  </si>
  <si>
    <r>
      <t xml:space="preserve">1. Установить верхний предел муниципального долга Орехово-Зуевского городского округа Московской области по состоянию на 1 января 2024 года в размере </t>
    </r>
    <r>
      <rPr>
        <b/>
        <sz val="10"/>
        <rFont val="Arial Cyr"/>
        <charset val="204"/>
      </rPr>
      <t>608 850,0</t>
    </r>
    <r>
      <rPr>
        <sz val="10"/>
        <rFont val="Arial Cyr"/>
        <charset val="204"/>
      </rPr>
      <t xml:space="preserve"> тыс. рублей, в том числе верхний предел долга по муниципальным гарантиям Орехово-Зуевского городского округа Московской области – 0 тыс. рублей.
2. Установить верхний предел муниципального долга Орехово-Зуевского городского округа Московской области по состоянию на 1 января 2025 года в размере </t>
    </r>
    <r>
      <rPr>
        <b/>
        <sz val="10"/>
        <rFont val="Arial Cyr"/>
        <charset val="204"/>
      </rPr>
      <t>608 850,0</t>
    </r>
    <r>
      <rPr>
        <sz val="10"/>
        <rFont val="Arial Cyr"/>
        <charset val="204"/>
      </rPr>
      <t xml:space="preserve"> тыс. рублей, в том числе верхний предел долга по муниципальным гарантиям Орехово-Зуевского городского округа Московской области – 0 тыс. рублей.
3. Установить верхний предел муниципального долга Орехово-Зуевского городского округа Московской области по состоянию на 1 января 2026 года в размере </t>
    </r>
    <r>
      <rPr>
        <b/>
        <sz val="10"/>
        <rFont val="Arial Cyr"/>
        <charset val="204"/>
      </rPr>
      <t>608 850,0</t>
    </r>
    <r>
      <rPr>
        <sz val="10"/>
        <rFont val="Arial Cyr"/>
        <charset val="204"/>
      </rPr>
      <t xml:space="preserve"> тыс. рублей, в том числе верхний предел долга по муниципальным гарантиям Орехово-Зуевского городского округа Московской области – 0 тыс. рублей.</t>
    </r>
  </si>
  <si>
    <t>ст.16</t>
  </si>
  <si>
    <r>
      <t xml:space="preserve">Установить предельный объем заимствований Орехово-Зуевского городского округа Московской области в течение 2023 года в сумме </t>
    </r>
    <r>
      <rPr>
        <b/>
        <sz val="10"/>
        <rFont val="Arial Cyr"/>
        <charset val="204"/>
      </rPr>
      <t xml:space="preserve">257 250,0 </t>
    </r>
    <r>
      <rPr>
        <sz val="10"/>
        <rFont val="Arial Cyr"/>
        <charset val="204"/>
      </rPr>
      <t>тыс. рублей, 2024 года в сумме 207 250,0 тыс. рублей, 2025 года в сумме 110 500,0 тыс. рублей.</t>
    </r>
  </si>
  <si>
    <r>
      <t xml:space="preserve">Установить предельный объем заимствований Орехово-Зуевского городского округа Московской области в течение 2023 года в сумме </t>
    </r>
    <r>
      <rPr>
        <b/>
        <sz val="10"/>
        <rFont val="Arial Cyr"/>
        <charset val="204"/>
      </rPr>
      <t>597 600,0</t>
    </r>
    <r>
      <rPr>
        <sz val="10"/>
        <rFont val="Arial Cyr"/>
        <charset val="204"/>
      </rPr>
      <t xml:space="preserve"> тыс. рублей, 2024 года в сумме 207 250,0 тыс. рублей, 2025 года в сумме 110 500,0 тыс. рублей.</t>
    </r>
  </si>
  <si>
    <r>
      <t xml:space="preserve">Установить объем расходов бюджета Орехово-Зуевского городского округа Московской области на обслуживание муниципального долга Орехово-Зуевского городского округа Московской области на 2023 год в размере </t>
    </r>
    <r>
      <rPr>
        <b/>
        <sz val="10"/>
        <rFont val="Arial Cyr"/>
        <charset val="204"/>
      </rPr>
      <t>10 712,0</t>
    </r>
    <r>
      <rPr>
        <sz val="10"/>
        <rFont val="Arial Cyr"/>
        <charset val="204"/>
      </rPr>
      <t xml:space="preserve"> тыс. рублей, на 2024 год в размере </t>
    </r>
    <r>
      <rPr>
        <b/>
        <sz val="10"/>
        <rFont val="Arial Cyr"/>
        <charset val="204"/>
      </rPr>
      <t>22 538,0</t>
    </r>
    <r>
      <rPr>
        <sz val="10"/>
        <rFont val="Arial Cyr"/>
        <charset val="204"/>
      </rPr>
      <t xml:space="preserve"> тыс. рублей и на 2025 год в размере 35 730,0 тыс. рублей.</t>
    </r>
  </si>
  <si>
    <t>ч. 1 ст.17</t>
  </si>
  <si>
    <r>
      <t xml:space="preserve">Установить объем расходов бюджета Орехово-Зуевского городского округа Московской области на обслуживание муниципального долга Орехово-Зуевского городского округа Московской области на 2023 год в размере </t>
    </r>
    <r>
      <rPr>
        <b/>
        <sz val="10"/>
        <rFont val="Arial Cyr"/>
        <charset val="204"/>
      </rPr>
      <t>29 212,0</t>
    </r>
    <r>
      <rPr>
        <sz val="10"/>
        <rFont val="Arial Cyr"/>
        <charset val="204"/>
      </rPr>
      <t xml:space="preserve"> тыс. рублей, на 2024 год в размере </t>
    </r>
    <r>
      <rPr>
        <b/>
        <sz val="10"/>
        <rFont val="Arial Cyr"/>
        <charset val="204"/>
      </rPr>
      <t>30 387,1</t>
    </r>
    <r>
      <rPr>
        <sz val="10"/>
        <rFont val="Arial Cyr"/>
        <charset val="204"/>
      </rPr>
      <t xml:space="preserve"> тыс. рублей и на 2025 год в размере 35 730,0 тыс. рублей.</t>
    </r>
  </si>
  <si>
    <t>ч. 1 ст.18</t>
  </si>
  <si>
    <t>ч. 3 ст.18</t>
  </si>
  <si>
    <t>Утвердить заключение от имени муниципального образования Орехово-Зуевского городского округа Московской области кредитных договоров (соглашений) о предоставлении бюджетных кредитов от других бюджетов бюджетной системы Российской Федерации в 2023 году на следующих условиях:
предельная сумма кредита по одному кредитному договору (соглашению) не превышает одну двенадцатую утвержденного решением о бюджете на 2023 год объема доходов местного бюджета, за исключением субсидий, субвенций и иных межбюджетных трансфертов, имеющих целевое назначение;
процентная ставка – устанавливается в соответствии с бюджетным законодательством;
срок погашения кредита – в соответствии с кредитным договором (соглашением) с учетом положений Бюджетного кодекса Российской Федерации;
цели использования кредита: 
– пополнение остатка средств на едином счете бюджета;
– погашения долговых обязательств в виде кредитов, полученных от кредитных организаций.</t>
  </si>
  <si>
    <r>
      <rPr>
        <b/>
        <sz val="10"/>
        <rFont val="Arial Cyr"/>
        <charset val="204"/>
      </rPr>
      <t>Утвердить заключение от имени муниципального образования Орехово-Зуевский городской округ Московской области муниципальных контрактов на оказание услуг по предоставлению Орехово-Зуевскому городскому округу Московской области кредитов в 2023 году на следующих условиях:</t>
    </r>
    <r>
      <rPr>
        <sz val="10"/>
        <rFont val="Arial Cyr"/>
        <charset val="204"/>
      </rPr>
      <t xml:space="preserve">
</t>
    </r>
    <r>
      <rPr>
        <b/>
        <sz val="10"/>
        <rFont val="Arial Cyr"/>
        <charset val="204"/>
      </rPr>
      <t>предельная сумма кредита по одному муниципальному контракту – до 100 000 тыс. рублей (включительно);</t>
    </r>
    <r>
      <rPr>
        <sz val="10"/>
        <rFont val="Arial Cyr"/>
        <charset val="204"/>
      </rPr>
      <t xml:space="preserve">
процентная ставка – определяется по итогам открытых аукционов в электронной форме по отбору кредитных организаций на право заключения муниципальных контрактов на оказание услуг по предоставлению Орехово-Зуевскому городскому округу Московской области кредитов;
срок погашения кредита – до семи лет со дня заключения соответствующего муниципального контракта;
цели использования кредита – покрытие дефицита бюджета Орехово-Зуевского городского округа Московской области и (или) погашение муниципальных долговых обязательств Орехово-Зуевского городского округа Московской области;
возможность досрочного полного и (или) частичного погашения кредита.</t>
    </r>
  </si>
  <si>
    <r>
      <rPr>
        <b/>
        <sz val="10"/>
        <rFont val="Arial Cyr"/>
        <charset val="204"/>
      </rPr>
      <t>Утвердить заключение в 2023 году от имени Орехово-Зуевского городского округ Московской области муниципальных контрактов на оказание услуг по предоставлению Орехово-Зуевскому городскому округу Московской области кредитов, в том числе в форме возобновляемой и/или невозобновляемой кредитных линий, на следующих условиях:</t>
    </r>
    <r>
      <rPr>
        <sz val="10"/>
        <rFont val="Arial Cyr"/>
        <charset val="204"/>
      </rPr>
      <t xml:space="preserve">
</t>
    </r>
    <r>
      <rPr>
        <b/>
        <strike/>
        <sz val="10"/>
        <rFont val="Arial Cyr"/>
        <charset val="204"/>
      </rPr>
      <t>предельная сумма кредита по одному муниципальному контракту – до 100 000 тыс. рублей (включительно);</t>
    </r>
    <r>
      <rPr>
        <sz val="10"/>
        <rFont val="Arial Cyr"/>
        <charset val="204"/>
      </rPr>
      <t xml:space="preserve">
процентная ставка – определяется по итогам открытых аукционов в электронной форме по отбору кредитных организаций на право заключения муниципальных контрактов на оказание услуг по предоставлению Орехово-Зуевскому городскому округу Московской области кредитов;
срок погашения кредита – до семи лет со дня заключения соответствующего муниципального контракта;
цели использования кредита – покрытие дефицита бюджета Орехово-Зуевского городского округа Московской области и (или) погашение муниципальных долговых обязательств Орехово-Зуевского городского округа Московской области;
возможность досрочного полного и (или) частичного погашения кредита.</t>
    </r>
  </si>
  <si>
    <r>
      <t>Утвердить заключение от имени муниципального образования Орехово-Зуевского городского округа Московской области кредитных договоров (соглашений) о предоставлении бюджетных кредитов от других бюджетов бюджетной системы Российской Федерации в 2023 году на следующих условиях:
предельная сумма кредита по одному кредитному договору (соглашению) не превышает одну двенадцатую утвержденного решением о бюджете на 2023 год объема доходов местного бюджета, за исключением субсидий, субвенций и иных межбюджетных трансфертов, имеющих целевое назначение;
процентная ставка – устанавливается в соответствии с бюджетным законодательством;
срок погашения кредита – в соответствии с кредитным договором (соглашением) с учетом положений Бюджетного кодекса Российской Федерации;
цели использования кредита: 
– пополнение остатка средств на едином счете бюджета;
– погашения долговых обязательств в виде кредитов, полученных от кредитных организаций</t>
    </r>
    <r>
      <rPr>
        <b/>
        <sz val="10"/>
        <rFont val="Arial Cyr"/>
        <charset val="204"/>
      </rPr>
      <t>;</t>
    </r>
    <r>
      <rPr>
        <sz val="10"/>
        <rFont val="Arial Cyr"/>
        <charset val="204"/>
      </rPr>
      <t xml:space="preserve">
</t>
    </r>
    <r>
      <rPr>
        <b/>
        <sz val="10"/>
        <rFont val="Arial Cyr"/>
        <charset val="204"/>
      </rPr>
      <t>- покрытие временного кассового разрыва.</t>
    </r>
  </si>
  <si>
    <t>- полученными сведениями от главных администраторов доходных источников местного бюджета в соответствии с уточненными прогнозными данными и запросами главных распорядителей бюджетных средств по уточнению расходных обязательств по направлениям деятельности.</t>
  </si>
  <si>
    <r>
      <t xml:space="preserve">Утвердить основные характеристики бюджета Орехово-Зуевского городского округа Московской области на 2023 год и на плановый период 2024 и 2025 годов:
1. Общий объем доходов бюджетаа Орехово-Зуевского городского округа Московской области:
на 2023 год в сумме </t>
    </r>
    <r>
      <rPr>
        <b/>
        <sz val="10"/>
        <rFont val="Arial Cyr"/>
        <charset val="204"/>
      </rPr>
      <t xml:space="preserve">14 602 639,4 </t>
    </r>
    <r>
      <rPr>
        <sz val="10"/>
        <rFont val="Arial Cyr"/>
        <charset val="204"/>
      </rPr>
      <t>тыс. рублей, в том числе объем межбюджетных трансфертов, получаемых из других бюджетов бюджетной системы Российской Федерации в сумме</t>
    </r>
    <r>
      <rPr>
        <b/>
        <sz val="10"/>
        <rFont val="Arial Cyr"/>
        <charset val="204"/>
      </rPr>
      <t xml:space="preserve"> 8 568 729,6 </t>
    </r>
    <r>
      <rPr>
        <sz val="10"/>
        <rFont val="Arial Cyr"/>
        <charset val="204"/>
      </rPr>
      <t xml:space="preserve">тыс. рублей;
на 2024 год в сумме </t>
    </r>
    <r>
      <rPr>
        <b/>
        <sz val="10"/>
        <rFont val="Arial Cyr"/>
        <charset val="204"/>
      </rPr>
      <t xml:space="preserve">11 637 705,1 </t>
    </r>
    <r>
      <rPr>
        <sz val="10"/>
        <rFont val="Arial Cyr"/>
        <charset val="204"/>
      </rPr>
      <t>тыс. рублей, в том числе объем межбюджетных трансфертов, получаемых из других бюджетов бюджетной системы Российской Федерации в сумме</t>
    </r>
    <r>
      <rPr>
        <b/>
        <sz val="10"/>
        <rFont val="Arial Cyr"/>
        <charset val="204"/>
      </rPr>
      <t xml:space="preserve"> 6 225 358,6 т</t>
    </r>
    <r>
      <rPr>
        <sz val="10"/>
        <rFont val="Arial Cyr"/>
        <charset val="204"/>
      </rPr>
      <t xml:space="preserve">ыс. рублей;
на 2025 год в сумме </t>
    </r>
    <r>
      <rPr>
        <b/>
        <sz val="10"/>
        <rFont val="Arial Cyr"/>
        <charset val="204"/>
      </rPr>
      <t xml:space="preserve">11 451 330,9 </t>
    </r>
    <r>
      <rPr>
        <sz val="10"/>
        <rFont val="Arial Cyr"/>
        <charset val="204"/>
      </rPr>
      <t xml:space="preserve">тыс. рублей, в том числе объем межбюджетных трансфертов, получаемых из других бюджетов бюджетной системы Российской Федерации в сумме </t>
    </r>
    <r>
      <rPr>
        <b/>
        <sz val="10"/>
        <rFont val="Arial Cyr"/>
        <charset val="204"/>
      </rPr>
      <t>5 996 510,7</t>
    </r>
    <r>
      <rPr>
        <sz val="10"/>
        <rFont val="Arial Cyr"/>
        <charset val="204"/>
      </rPr>
      <t xml:space="preserve"> тыс. рублей</t>
    </r>
  </si>
  <si>
    <t>Изменение объема доходов повлекло изменение соответствующих расходов бюджета, с учетом запросов главных распорядителей бюджетных средств:</t>
  </si>
  <si>
    <t>МКУ БиДХ (содержание дорог IV квартал)</t>
  </si>
  <si>
    <t>Эксплуатация полигона «Заволенье» (IV квартал)</t>
  </si>
  <si>
    <t>Ремонт муниципальных квартир</t>
  </si>
  <si>
    <t>Ликвидация несанкционированных свалок</t>
  </si>
  <si>
    <t>Удорожание капитального ремонта школ</t>
  </si>
  <si>
    <t>Благоустройство (содержание хоккейных коробок)</t>
  </si>
  <si>
    <t>Содержание вновь принятого здания в муниципальную собственность (бывший дом ребенка)</t>
  </si>
  <si>
    <t>Обслуживание муниципального долга</t>
  </si>
  <si>
    <t>Заработная плата муниципальных учреждений</t>
  </si>
  <si>
    <t>Исполнительные листы</t>
  </si>
  <si>
    <t>Софинансирование проектов инициативного бюджетирования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</si>
</sst>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5" x14ac:knownFonts="1">
    <font>
      <sz val="10"/>
      <name val="Arial Cyr"/>
      <charset val="204"/>
    </font>
    <font>
      <sz val="10"/>
      <color rgb="FFFF0000"/>
      <name val="Arial Cyr"/>
      <charset val="204"/>
    </font>
    <font>
      <sz val="9"/>
      <color rgb="FFFF000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family val="2"/>
      <charset val="204"/>
    </font>
    <font>
      <sz val="10"/>
      <name val="Arial"/>
      <family val="2"/>
    </font>
    <font>
      <b/>
      <i/>
      <sz val="10"/>
      <name val="Arial Cyr"/>
      <charset val="204"/>
    </font>
    <font>
      <b/>
      <sz val="10"/>
      <color rgb="FFFF0000"/>
      <name val="Arial Cyr"/>
      <charset val="204"/>
    </font>
    <font>
      <sz val="10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2"/>
      <name val="Arial Cyr"/>
      <family val="2"/>
      <charset val="204"/>
    </font>
    <font>
      <sz val="12"/>
      <name val="Arial Cyr"/>
      <charset val="204"/>
    </font>
    <font>
      <sz val="12"/>
      <color rgb="FFFF0000"/>
      <name val="Arial Cyr"/>
      <charset val="204"/>
    </font>
    <font>
      <b/>
      <sz val="12"/>
      <color theme="1"/>
      <name val="Arial Cyr"/>
      <charset val="204"/>
    </font>
    <font>
      <b/>
      <i/>
      <sz val="12"/>
      <color theme="1"/>
      <name val="Arial Cyr"/>
      <charset val="204"/>
    </font>
    <font>
      <b/>
      <i/>
      <sz val="12"/>
      <name val="Arial Cyr"/>
      <charset val="204"/>
    </font>
    <font>
      <sz val="12"/>
      <color theme="1"/>
      <name val="Arial Cyr"/>
      <charset val="204"/>
    </font>
    <font>
      <b/>
      <sz val="12"/>
      <color theme="1"/>
      <name val="Arial"/>
      <family val="2"/>
      <charset val="204"/>
    </font>
    <font>
      <b/>
      <strike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158">
    <xf numFmtId="0" fontId="0" fillId="0" borderId="0" xfId="0"/>
    <xf numFmtId="0" fontId="1" fillId="0" borderId="0" xfId="0" applyFont="1"/>
    <xf numFmtId="0" fontId="3" fillId="0" borderId="0" xfId="0" applyFont="1"/>
    <xf numFmtId="0" fontId="0" fillId="2" borderId="0" xfId="0" applyFill="1"/>
    <xf numFmtId="0" fontId="6" fillId="0" borderId="0" xfId="0" applyFont="1" applyAlignment="1">
      <alignment horizontal="justify" vertical="center"/>
    </xf>
    <xf numFmtId="0" fontId="3" fillId="2" borderId="0" xfId="0" applyFont="1" applyFill="1"/>
    <xf numFmtId="0" fontId="6" fillId="2" borderId="0" xfId="0" applyFont="1" applyFill="1" applyAlignment="1">
      <alignment horizontal="justify" vertical="center"/>
    </xf>
    <xf numFmtId="49" fontId="0" fillId="0" borderId="0" xfId="0" applyNumberFormat="1"/>
    <xf numFmtId="2" fontId="12" fillId="0" borderId="0" xfId="0" applyNumberFormat="1" applyFont="1"/>
    <xf numFmtId="0" fontId="0" fillId="0" borderId="0" xfId="0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 wrapText="1"/>
    </xf>
    <xf numFmtId="49" fontId="4" fillId="3" borderId="6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0" fontId="3" fillId="0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/>
    <xf numFmtId="0" fontId="0" fillId="3" borderId="4" xfId="0" applyFill="1" applyBorder="1" applyAlignment="1">
      <alignment horizontal="left" wrapText="1"/>
    </xf>
    <xf numFmtId="0" fontId="3" fillId="3" borderId="4" xfId="0" applyFont="1" applyFill="1" applyBorder="1"/>
    <xf numFmtId="0" fontId="0" fillId="3" borderId="6" xfId="0" applyFill="1" applyBorder="1" applyAlignment="1">
      <alignment horizontal="center"/>
    </xf>
    <xf numFmtId="0" fontId="7" fillId="3" borderId="1" xfId="0" applyFont="1" applyFill="1" applyBorder="1" applyAlignment="1">
      <alignment wrapText="1"/>
    </xf>
    <xf numFmtId="0" fontId="0" fillId="3" borderId="0" xfId="0" applyFill="1"/>
    <xf numFmtId="49" fontId="10" fillId="3" borderId="8" xfId="0" applyNumberFormat="1" applyFont="1" applyFill="1" applyBorder="1" applyAlignment="1" applyProtection="1">
      <alignment horizontal="left" vertical="top" wrapText="1"/>
      <protection locked="0" hidden="1"/>
    </xf>
    <xf numFmtId="0" fontId="0" fillId="3" borderId="1" xfId="0" applyFill="1" applyBorder="1" applyAlignment="1">
      <alignment wrapText="1"/>
    </xf>
    <xf numFmtId="0" fontId="5" fillId="3" borderId="0" xfId="0" applyFont="1" applyFill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0" fillId="0" borderId="6" xfId="0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 vertical="center"/>
    </xf>
    <xf numFmtId="0" fontId="0" fillId="0" borderId="1" xfId="0" applyFill="1" applyBorder="1"/>
    <xf numFmtId="0" fontId="3" fillId="0" borderId="4" xfId="0" applyFont="1" applyFill="1" applyBorder="1"/>
    <xf numFmtId="49" fontId="0" fillId="0" borderId="1" xfId="0" applyNumberFormat="1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5" fillId="0" borderId="0" xfId="0" applyFont="1" applyFill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164" fontId="18" fillId="0" borderId="0" xfId="0" applyNumberFormat="1" applyFont="1" applyFill="1" applyAlignment="1">
      <alignment horizontal="left" vertical="center" wrapText="1"/>
    </xf>
    <xf numFmtId="164" fontId="20" fillId="0" borderId="1" xfId="0" applyNumberFormat="1" applyFont="1" applyFill="1" applyBorder="1" applyAlignment="1">
      <alignment horizontal="center" wrapText="1"/>
    </xf>
    <xf numFmtId="164" fontId="21" fillId="0" borderId="1" xfId="0" applyNumberFormat="1" applyFont="1" applyFill="1" applyBorder="1" applyAlignment="1">
      <alignment horizontal="center"/>
    </xf>
    <xf numFmtId="164" fontId="19" fillId="0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/>
    </xf>
    <xf numFmtId="164" fontId="22" fillId="0" borderId="4" xfId="0" applyNumberFormat="1" applyFont="1" applyFill="1" applyBorder="1" applyAlignment="1">
      <alignment horizontal="center"/>
    </xf>
    <xf numFmtId="164" fontId="17" fillId="2" borderId="4" xfId="0" applyNumberFormat="1" applyFont="1" applyFill="1" applyBorder="1" applyAlignment="1">
      <alignment horizontal="center"/>
    </xf>
    <xf numFmtId="164" fontId="17" fillId="3" borderId="4" xfId="0" applyNumberFormat="1" applyFont="1" applyFill="1" applyBorder="1"/>
    <xf numFmtId="164" fontId="22" fillId="3" borderId="4" xfId="0" applyNumberFormat="1" applyFont="1" applyFill="1" applyBorder="1" applyAlignment="1">
      <alignment horizontal="center"/>
    </xf>
    <xf numFmtId="164" fontId="19" fillId="0" borderId="4" xfId="0" applyNumberFormat="1" applyFont="1" applyFill="1" applyBorder="1" applyAlignment="1">
      <alignment horizontal="center"/>
    </xf>
    <xf numFmtId="164" fontId="19" fillId="2" borderId="4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14" fillId="0" borderId="5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center" vertical="center" wrapText="1"/>
    </xf>
    <xf numFmtId="164" fontId="23" fillId="0" borderId="0" xfId="0" applyNumberFormat="1" applyFont="1" applyFill="1" applyAlignment="1">
      <alignment horizontal="center" vertical="top" wrapText="1"/>
    </xf>
    <xf numFmtId="164" fontId="14" fillId="0" borderId="0" xfId="0" applyNumberFormat="1" applyFont="1" applyFill="1" applyAlignment="1">
      <alignment horizontal="center" vertical="top" wrapText="1"/>
    </xf>
    <xf numFmtId="164" fontId="8" fillId="0" borderId="4" xfId="0" applyNumberFormat="1" applyFont="1" applyFill="1" applyBorder="1" applyAlignment="1">
      <alignment horizontal="center"/>
    </xf>
    <xf numFmtId="164" fontId="17" fillId="0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center" vertical="center"/>
    </xf>
    <xf numFmtId="164" fontId="22" fillId="2" borderId="4" xfId="0" applyNumberFormat="1" applyFont="1" applyFill="1" applyBorder="1" applyAlignment="1">
      <alignment horizontal="center"/>
    </xf>
    <xf numFmtId="164" fontId="14" fillId="0" borderId="0" xfId="0" applyNumberFormat="1" applyFont="1" applyFill="1" applyBorder="1" applyAlignment="1">
      <alignment horizontal="center" vertical="center" wrapText="1"/>
    </xf>
    <xf numFmtId="164" fontId="14" fillId="3" borderId="5" xfId="0" applyNumberFormat="1" applyFont="1" applyFill="1" applyBorder="1" applyAlignment="1">
      <alignment horizontal="center" vertical="center" wrapText="1"/>
    </xf>
    <xf numFmtId="164" fontId="19" fillId="3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164" fontId="19" fillId="3" borderId="4" xfId="0" applyNumberFormat="1" applyFont="1" applyFill="1" applyBorder="1" applyAlignment="1">
      <alignment horizontal="center"/>
    </xf>
    <xf numFmtId="164" fontId="6" fillId="3" borderId="5" xfId="0" applyNumberFormat="1" applyFont="1" applyFill="1" applyBorder="1" applyAlignment="1">
      <alignment horizontal="center" vertical="center" wrapText="1"/>
    </xf>
    <xf numFmtId="164" fontId="17" fillId="3" borderId="0" xfId="0" applyNumberFormat="1" applyFont="1" applyFill="1"/>
    <xf numFmtId="164" fontId="17" fillId="0" borderId="0" xfId="0" applyNumberFormat="1" applyFont="1" applyFill="1"/>
    <xf numFmtId="164" fontId="17" fillId="0" borderId="0" xfId="0" applyNumberFormat="1" applyFont="1" applyFill="1" applyAlignment="1">
      <alignment horizontal="right"/>
    </xf>
    <xf numFmtId="164" fontId="17" fillId="0" borderId="0" xfId="0" applyNumberFormat="1" applyFont="1"/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center" wrapText="1"/>
    </xf>
    <xf numFmtId="164" fontId="17" fillId="0" borderId="4" xfId="0" applyNumberFormat="1" applyFont="1" applyFill="1" applyBorder="1" applyAlignment="1">
      <alignment horizontal="center"/>
    </xf>
    <xf numFmtId="0" fontId="0" fillId="0" borderId="4" xfId="0" applyFill="1" applyBorder="1" applyAlignment="1">
      <alignment horizontal="left" vertical="center" wrapText="1"/>
    </xf>
    <xf numFmtId="164" fontId="3" fillId="0" borderId="0" xfId="0" applyNumberFormat="1" applyFont="1"/>
    <xf numFmtId="0" fontId="0" fillId="0" borderId="0" xfId="0" applyFill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20" fillId="3" borderId="4" xfId="0" applyNumberFormat="1" applyFont="1" applyFill="1" applyBorder="1" applyAlignment="1">
      <alignment horizontal="center" vertical="center" wrapText="1"/>
    </xf>
    <xf numFmtId="164" fontId="20" fillId="3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4" fontId="19" fillId="3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0" xfId="0" applyFont="1" applyFill="1" applyAlignment="1">
      <alignment horizontal="left" wrapText="1"/>
    </xf>
    <xf numFmtId="164" fontId="16" fillId="2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horizontal="left" vertical="top" wrapText="1"/>
    </xf>
    <xf numFmtId="0" fontId="0" fillId="2" borderId="3" xfId="0" applyFont="1" applyFill="1" applyBorder="1" applyAlignment="1">
      <alignment horizontal="left" vertical="top" wrapText="1"/>
    </xf>
    <xf numFmtId="164" fontId="0" fillId="0" borderId="2" xfId="0" applyNumberFormat="1" applyFont="1" applyFill="1" applyBorder="1" applyAlignment="1">
      <alignment horizontal="left" vertical="center" wrapText="1" shrinkToFit="1"/>
    </xf>
    <xf numFmtId="164" fontId="0" fillId="0" borderId="3" xfId="0" applyNumberFormat="1" applyFont="1" applyFill="1" applyBorder="1" applyAlignment="1">
      <alignment horizontal="left" vertical="center" wrapText="1" shrinkToFit="1"/>
    </xf>
    <xf numFmtId="164" fontId="0" fillId="2" borderId="2" xfId="0" applyNumberFormat="1" applyFont="1" applyFill="1" applyBorder="1" applyAlignment="1">
      <alignment horizontal="left" vertical="center" wrapText="1"/>
    </xf>
    <xf numFmtId="164" fontId="0" fillId="2" borderId="3" xfId="0" applyNumberFormat="1" applyFont="1" applyFill="1" applyBorder="1" applyAlignment="1">
      <alignment horizontal="left" vertical="center" wrapText="1"/>
    </xf>
    <xf numFmtId="164" fontId="0" fillId="2" borderId="1" xfId="0" applyNumberFormat="1" applyFont="1" applyFill="1" applyBorder="1" applyAlignment="1">
      <alignment vertical="top" wrapText="1"/>
    </xf>
    <xf numFmtId="164" fontId="0" fillId="2" borderId="2" xfId="0" applyNumberFormat="1" applyFont="1" applyFill="1" applyBorder="1" applyAlignment="1">
      <alignment horizontal="left" vertical="top" wrapText="1"/>
    </xf>
    <xf numFmtId="164" fontId="0" fillId="2" borderId="3" xfId="0" applyNumberFormat="1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3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6"/>
  <sheetViews>
    <sheetView tabSelected="1" topLeftCell="A90" zoomScaleNormal="100" zoomScaleSheetLayoutView="100" workbookViewId="0">
      <selection activeCell="D106" sqref="D106"/>
    </sheetView>
  </sheetViews>
  <sheetFormatPr defaultColWidth="9.140625" defaultRowHeight="15" x14ac:dyDescent="0.2"/>
  <cols>
    <col min="1" max="1" width="7.5703125" style="9" customWidth="1"/>
    <col min="2" max="2" width="90.7109375" customWidth="1"/>
    <col min="3" max="4" width="45.7109375" style="104" customWidth="1"/>
    <col min="5" max="5" width="11.5703125" customWidth="1"/>
    <col min="6" max="6" width="13.85546875" customWidth="1"/>
    <col min="7" max="7" width="45" customWidth="1"/>
  </cols>
  <sheetData>
    <row r="1" spans="1:5" ht="58.5" customHeight="1" x14ac:dyDescent="0.2">
      <c r="A1" s="137" t="s">
        <v>123</v>
      </c>
      <c r="B1" s="138"/>
      <c r="C1" s="138"/>
      <c r="D1" s="138"/>
    </row>
    <row r="2" spans="1:5" ht="20.25" customHeight="1" x14ac:dyDescent="0.25">
      <c r="A2" s="139" t="s">
        <v>12</v>
      </c>
      <c r="B2" s="139"/>
      <c r="C2" s="139"/>
      <c r="D2" s="139"/>
    </row>
    <row r="3" spans="1:5" s="3" customFormat="1" ht="32.25" customHeight="1" x14ac:dyDescent="0.2">
      <c r="A3" s="11"/>
      <c r="B3" s="140" t="s">
        <v>28</v>
      </c>
      <c r="C3" s="140"/>
      <c r="D3" s="140"/>
    </row>
    <row r="4" spans="1:5" s="3" customFormat="1" ht="37.5" customHeight="1" x14ac:dyDescent="0.2">
      <c r="A4" s="12"/>
      <c r="B4" s="142" t="s">
        <v>158</v>
      </c>
      <c r="C4" s="142"/>
      <c r="D4" s="142"/>
    </row>
    <row r="5" spans="1:5" s="3" customFormat="1" ht="27" customHeight="1" x14ac:dyDescent="0.25">
      <c r="A5" s="135" t="s">
        <v>10</v>
      </c>
      <c r="B5" s="135"/>
      <c r="C5" s="135"/>
      <c r="D5" s="135"/>
    </row>
    <row r="6" spans="1:5" s="3" customFormat="1" ht="15.75" x14ac:dyDescent="0.2">
      <c r="A6" s="10"/>
      <c r="B6" s="10" t="s">
        <v>7</v>
      </c>
      <c r="C6" s="141" t="s">
        <v>8</v>
      </c>
      <c r="D6" s="141"/>
    </row>
    <row r="7" spans="1:5" ht="153" x14ac:dyDescent="0.2">
      <c r="A7" s="23" t="s">
        <v>29</v>
      </c>
      <c r="B7" s="18" t="s">
        <v>71</v>
      </c>
      <c r="C7" s="147" t="s">
        <v>159</v>
      </c>
      <c r="D7" s="148"/>
    </row>
    <row r="8" spans="1:5" s="1" customFormat="1" ht="76.5" x14ac:dyDescent="0.2">
      <c r="A8" s="109" t="s">
        <v>30</v>
      </c>
      <c r="B8" s="108" t="s">
        <v>138</v>
      </c>
      <c r="C8" s="149" t="s">
        <v>139</v>
      </c>
      <c r="D8" s="150"/>
    </row>
    <row r="9" spans="1:5" s="1" customFormat="1" ht="51" x14ac:dyDescent="0.2">
      <c r="A9" s="109" t="s">
        <v>140</v>
      </c>
      <c r="B9" s="108" t="s">
        <v>141</v>
      </c>
      <c r="C9" s="149" t="s">
        <v>142</v>
      </c>
      <c r="D9" s="150"/>
    </row>
    <row r="10" spans="1:5" s="1" customFormat="1" ht="38.25" x14ac:dyDescent="0.2">
      <c r="A10" s="58" t="s">
        <v>95</v>
      </c>
      <c r="B10" s="18" t="s">
        <v>96</v>
      </c>
      <c r="C10" s="154" t="s">
        <v>135</v>
      </c>
      <c r="D10" s="155"/>
    </row>
    <row r="11" spans="1:5" s="1" customFormat="1" ht="63.75" x14ac:dyDescent="0.2">
      <c r="A11" s="58" t="s">
        <v>31</v>
      </c>
      <c r="B11" s="59" t="s">
        <v>101</v>
      </c>
      <c r="C11" s="151" t="s">
        <v>136</v>
      </c>
      <c r="D11" s="151"/>
      <c r="E11" s="4"/>
    </row>
    <row r="12" spans="1:5" s="1" customFormat="1" ht="153" x14ac:dyDescent="0.2">
      <c r="A12" s="109" t="s">
        <v>32</v>
      </c>
      <c r="B12" s="110" t="s">
        <v>102</v>
      </c>
      <c r="C12" s="152" t="s">
        <v>137</v>
      </c>
      <c r="D12" s="153"/>
      <c r="E12" s="4"/>
    </row>
    <row r="13" spans="1:5" s="111" customFormat="1" ht="153" x14ac:dyDescent="0.2">
      <c r="A13" s="109" t="s">
        <v>143</v>
      </c>
      <c r="B13" s="110" t="s">
        <v>144</v>
      </c>
      <c r="C13" s="143" t="s">
        <v>145</v>
      </c>
      <c r="D13" s="144"/>
    </row>
    <row r="14" spans="1:5" s="111" customFormat="1" ht="38.25" x14ac:dyDescent="0.2">
      <c r="A14" s="109" t="s">
        <v>146</v>
      </c>
      <c r="B14" s="110" t="s">
        <v>147</v>
      </c>
      <c r="C14" s="143" t="s">
        <v>148</v>
      </c>
      <c r="D14" s="144"/>
    </row>
    <row r="15" spans="1:5" s="111" customFormat="1" ht="51" x14ac:dyDescent="0.2">
      <c r="A15" s="109" t="s">
        <v>150</v>
      </c>
      <c r="B15" s="110" t="s">
        <v>149</v>
      </c>
      <c r="C15" s="143" t="s">
        <v>151</v>
      </c>
      <c r="D15" s="144"/>
    </row>
    <row r="16" spans="1:5" s="111" customFormat="1" ht="191.25" x14ac:dyDescent="0.2">
      <c r="A16" s="109" t="s">
        <v>152</v>
      </c>
      <c r="B16" s="110" t="s">
        <v>155</v>
      </c>
      <c r="C16" s="156" t="s">
        <v>156</v>
      </c>
      <c r="D16" s="157"/>
    </row>
    <row r="17" spans="1:6" s="111" customFormat="1" ht="171.6" customHeight="1" x14ac:dyDescent="0.2">
      <c r="A17" s="109" t="s">
        <v>153</v>
      </c>
      <c r="B17" s="110" t="s">
        <v>154</v>
      </c>
      <c r="C17" s="145" t="s">
        <v>157</v>
      </c>
      <c r="D17" s="146"/>
    </row>
    <row r="18" spans="1:6" s="3" customFormat="1" ht="25.5" customHeight="1" x14ac:dyDescent="0.2">
      <c r="A18" s="60"/>
      <c r="B18" s="61"/>
      <c r="C18" s="65"/>
      <c r="D18" s="65"/>
      <c r="E18" s="6"/>
    </row>
    <row r="19" spans="1:6" s="3" customFormat="1" ht="15.75" x14ac:dyDescent="0.25">
      <c r="A19" s="135" t="s">
        <v>11</v>
      </c>
      <c r="B19" s="135"/>
      <c r="C19" s="135"/>
      <c r="D19" s="135"/>
    </row>
    <row r="20" spans="1:6" s="3" customFormat="1" x14ac:dyDescent="0.2">
      <c r="A20" s="12"/>
      <c r="B20" s="136" t="s">
        <v>59</v>
      </c>
      <c r="C20" s="136"/>
      <c r="D20" s="136"/>
    </row>
    <row r="21" spans="1:6" s="3" customFormat="1" x14ac:dyDescent="0.2">
      <c r="A21" s="12"/>
      <c r="B21" s="136" t="s">
        <v>19</v>
      </c>
      <c r="C21" s="136"/>
      <c r="D21" s="136"/>
    </row>
    <row r="22" spans="1:6" s="3" customFormat="1" x14ac:dyDescent="0.2">
      <c r="A22" s="12"/>
      <c r="B22" s="136" t="s">
        <v>16</v>
      </c>
      <c r="C22" s="136"/>
      <c r="D22" s="136"/>
    </row>
    <row r="23" spans="1:6" s="3" customFormat="1" x14ac:dyDescent="0.2">
      <c r="A23" s="12"/>
      <c r="B23" s="136"/>
      <c r="C23" s="136"/>
      <c r="D23" s="136"/>
    </row>
    <row r="24" spans="1:6" s="3" customFormat="1" x14ac:dyDescent="0.2">
      <c r="A24" s="12"/>
      <c r="B24" s="136" t="s">
        <v>160</v>
      </c>
      <c r="C24" s="136"/>
      <c r="D24" s="136"/>
    </row>
    <row r="25" spans="1:6" ht="12.75" x14ac:dyDescent="0.2">
      <c r="A25" s="131" t="s">
        <v>24</v>
      </c>
      <c r="B25" s="132"/>
      <c r="C25" s="132"/>
      <c r="D25" s="133"/>
    </row>
    <row r="26" spans="1:6" ht="15.75" x14ac:dyDescent="0.2">
      <c r="A26" s="128" t="s">
        <v>0</v>
      </c>
      <c r="B26" s="129" t="s">
        <v>1</v>
      </c>
      <c r="C26" s="130" t="s">
        <v>2</v>
      </c>
      <c r="D26" s="130"/>
    </row>
    <row r="27" spans="1:6" x14ac:dyDescent="0.2">
      <c r="A27" s="128"/>
      <c r="B27" s="129"/>
      <c r="C27" s="66" t="s">
        <v>18</v>
      </c>
      <c r="D27" s="67" t="s">
        <v>3</v>
      </c>
    </row>
    <row r="28" spans="1:6" ht="15.75" x14ac:dyDescent="0.25">
      <c r="A28" s="13"/>
      <c r="B28" s="14" t="s">
        <v>4</v>
      </c>
      <c r="C28" s="68">
        <v>13973510.5</v>
      </c>
      <c r="D28" s="69">
        <v>14338303.6</v>
      </c>
    </row>
    <row r="29" spans="1:6" s="2" customFormat="1" ht="15.75" x14ac:dyDescent="0.25">
      <c r="A29" s="15" t="s">
        <v>14</v>
      </c>
      <c r="B29" s="16" t="s">
        <v>5</v>
      </c>
      <c r="C29" s="68">
        <f>SUM(C30:C37)</f>
        <v>96131.700000000012</v>
      </c>
      <c r="D29" s="69">
        <f>SUM(D57:D67)</f>
        <v>217693.7</v>
      </c>
      <c r="F29" s="114"/>
    </row>
    <row r="30" spans="1:6" s="2" customFormat="1" ht="15.75" x14ac:dyDescent="0.25">
      <c r="A30" s="40" t="s">
        <v>20</v>
      </c>
      <c r="B30" s="41" t="s">
        <v>87</v>
      </c>
      <c r="C30" s="70">
        <v>13105.9</v>
      </c>
      <c r="D30" s="71"/>
    </row>
    <row r="31" spans="1:6" s="2" customFormat="1" ht="15.75" x14ac:dyDescent="0.25">
      <c r="A31" s="40" t="s">
        <v>21</v>
      </c>
      <c r="B31" s="41" t="s">
        <v>88</v>
      </c>
      <c r="C31" s="70">
        <v>1000</v>
      </c>
      <c r="D31" s="71"/>
    </row>
    <row r="32" spans="1:6" s="2" customFormat="1" ht="15.75" x14ac:dyDescent="0.25">
      <c r="A32" s="40" t="s">
        <v>22</v>
      </c>
      <c r="B32" s="41" t="s">
        <v>89</v>
      </c>
      <c r="C32" s="70">
        <v>10699.4</v>
      </c>
      <c r="D32" s="71"/>
    </row>
    <row r="33" spans="1:4" s="2" customFormat="1" ht="15.75" x14ac:dyDescent="0.25">
      <c r="A33" s="40" t="s">
        <v>23</v>
      </c>
      <c r="B33" s="41" t="s">
        <v>90</v>
      </c>
      <c r="C33" s="70">
        <v>4156</v>
      </c>
      <c r="D33" s="71"/>
    </row>
    <row r="34" spans="1:4" s="2" customFormat="1" ht="15.75" x14ac:dyDescent="0.25">
      <c r="A34" s="40" t="s">
        <v>97</v>
      </c>
      <c r="B34" s="41" t="s">
        <v>91</v>
      </c>
      <c r="C34" s="70">
        <v>2760.4</v>
      </c>
      <c r="D34" s="71"/>
    </row>
    <row r="35" spans="1:4" s="2" customFormat="1" ht="15.75" x14ac:dyDescent="0.25">
      <c r="A35" s="40" t="s">
        <v>98</v>
      </c>
      <c r="B35" s="41" t="s">
        <v>92</v>
      </c>
      <c r="C35" s="70">
        <v>54864.9</v>
      </c>
      <c r="D35" s="71"/>
    </row>
    <row r="36" spans="1:4" s="2" customFormat="1" ht="15.75" x14ac:dyDescent="0.25">
      <c r="A36" s="40" t="s">
        <v>99</v>
      </c>
      <c r="B36" s="41" t="s">
        <v>93</v>
      </c>
      <c r="C36" s="70">
        <v>292.10000000000002</v>
      </c>
      <c r="D36" s="71"/>
    </row>
    <row r="37" spans="1:4" x14ac:dyDescent="0.2">
      <c r="A37" s="40" t="s">
        <v>100</v>
      </c>
      <c r="B37" s="17" t="s">
        <v>94</v>
      </c>
      <c r="C37" s="72">
        <v>9253</v>
      </c>
      <c r="D37" s="73"/>
    </row>
    <row r="38" spans="1:4" hidden="1" x14ac:dyDescent="0.2">
      <c r="A38" s="40" t="s">
        <v>104</v>
      </c>
      <c r="B38" s="29"/>
      <c r="C38" s="74"/>
      <c r="D38" s="73"/>
    </row>
    <row r="39" spans="1:4" hidden="1" x14ac:dyDescent="0.2">
      <c r="A39" s="40" t="s">
        <v>105</v>
      </c>
      <c r="B39" s="29"/>
      <c r="C39" s="74"/>
      <c r="D39" s="73"/>
    </row>
    <row r="40" spans="1:4" hidden="1" x14ac:dyDescent="0.2">
      <c r="A40" s="40" t="s">
        <v>106</v>
      </c>
      <c r="B40" s="29"/>
      <c r="C40" s="74"/>
      <c r="D40" s="73"/>
    </row>
    <row r="41" spans="1:4" hidden="1" x14ac:dyDescent="0.2">
      <c r="A41" s="40" t="s">
        <v>107</v>
      </c>
      <c r="B41" s="29"/>
      <c r="C41" s="74"/>
      <c r="D41" s="73"/>
    </row>
    <row r="42" spans="1:4" hidden="1" x14ac:dyDescent="0.2">
      <c r="A42" s="40" t="s">
        <v>108</v>
      </c>
      <c r="B42" s="29"/>
      <c r="C42" s="74"/>
      <c r="D42" s="73"/>
    </row>
    <row r="43" spans="1:4" hidden="1" x14ac:dyDescent="0.2">
      <c r="A43" s="40" t="s">
        <v>109</v>
      </c>
      <c r="B43" s="29"/>
      <c r="C43" s="74"/>
      <c r="D43" s="73"/>
    </row>
    <row r="44" spans="1:4" hidden="1" x14ac:dyDescent="0.2">
      <c r="A44" s="40" t="s">
        <v>110</v>
      </c>
      <c r="B44" s="29"/>
      <c r="C44" s="75"/>
      <c r="D44" s="73"/>
    </row>
    <row r="45" spans="1:4" hidden="1" x14ac:dyDescent="0.2">
      <c r="A45" s="40" t="s">
        <v>111</v>
      </c>
      <c r="B45" s="29"/>
      <c r="C45" s="75"/>
      <c r="D45" s="73"/>
    </row>
    <row r="46" spans="1:4" hidden="1" x14ac:dyDescent="0.2">
      <c r="A46" s="40" t="s">
        <v>112</v>
      </c>
      <c r="B46" s="29"/>
      <c r="C46" s="75"/>
      <c r="D46" s="73"/>
    </row>
    <row r="47" spans="1:4" hidden="1" x14ac:dyDescent="0.2">
      <c r="A47" s="40" t="s">
        <v>113</v>
      </c>
      <c r="B47" s="29"/>
      <c r="C47" s="75"/>
      <c r="D47" s="73"/>
    </row>
    <row r="48" spans="1:4" hidden="1" x14ac:dyDescent="0.2">
      <c r="A48" s="40" t="s">
        <v>114</v>
      </c>
      <c r="B48" s="29"/>
      <c r="C48" s="75"/>
      <c r="D48" s="73"/>
    </row>
    <row r="49" spans="1:4" hidden="1" x14ac:dyDescent="0.2">
      <c r="A49" s="40" t="s">
        <v>115</v>
      </c>
      <c r="B49" s="29"/>
      <c r="C49" s="75"/>
      <c r="D49" s="73"/>
    </row>
    <row r="50" spans="1:4" hidden="1" x14ac:dyDescent="0.2">
      <c r="A50" s="40" t="s">
        <v>116</v>
      </c>
      <c r="B50" s="29"/>
      <c r="C50" s="75"/>
      <c r="D50" s="73"/>
    </row>
    <row r="51" spans="1:4" hidden="1" x14ac:dyDescent="0.2">
      <c r="A51" s="40" t="s">
        <v>117</v>
      </c>
      <c r="B51" s="29"/>
      <c r="C51" s="75"/>
      <c r="D51" s="73"/>
    </row>
    <row r="52" spans="1:4" hidden="1" x14ac:dyDescent="0.2">
      <c r="A52" s="40" t="s">
        <v>118</v>
      </c>
      <c r="B52" s="29"/>
      <c r="C52" s="75"/>
      <c r="D52" s="73"/>
    </row>
    <row r="53" spans="1:4" hidden="1" x14ac:dyDescent="0.2">
      <c r="A53" s="40" t="s">
        <v>119</v>
      </c>
      <c r="B53" s="29"/>
      <c r="C53" s="75"/>
      <c r="D53" s="73"/>
    </row>
    <row r="54" spans="1:4" hidden="1" x14ac:dyDescent="0.2">
      <c r="A54" s="40" t="s">
        <v>120</v>
      </c>
      <c r="B54" s="29"/>
      <c r="C54" s="75"/>
      <c r="D54" s="73"/>
    </row>
    <row r="55" spans="1:4" hidden="1" x14ac:dyDescent="0.2">
      <c r="A55" s="40" t="s">
        <v>121</v>
      </c>
      <c r="B55" s="29"/>
      <c r="C55" s="75"/>
      <c r="D55" s="73"/>
    </row>
    <row r="56" spans="1:4" hidden="1" x14ac:dyDescent="0.2">
      <c r="A56" s="40" t="s">
        <v>122</v>
      </c>
      <c r="B56" s="29"/>
      <c r="C56" s="75"/>
      <c r="D56" s="73"/>
    </row>
    <row r="57" spans="1:4" s="3" customFormat="1" x14ac:dyDescent="0.2">
      <c r="A57" s="40" t="s">
        <v>104</v>
      </c>
      <c r="B57" s="113" t="s">
        <v>169</v>
      </c>
      <c r="C57" s="72"/>
      <c r="D57" s="112">
        <v>53685.8</v>
      </c>
    </row>
    <row r="58" spans="1:4" s="3" customFormat="1" x14ac:dyDescent="0.2">
      <c r="A58" s="40" t="s">
        <v>105</v>
      </c>
      <c r="B58" s="113" t="s">
        <v>170</v>
      </c>
      <c r="C58" s="72"/>
      <c r="D58" s="112">
        <v>1300</v>
      </c>
    </row>
    <row r="59" spans="1:4" s="3" customFormat="1" x14ac:dyDescent="0.2">
      <c r="A59" s="40" t="s">
        <v>106</v>
      </c>
      <c r="B59" s="113" t="s">
        <v>162</v>
      </c>
      <c r="C59" s="72"/>
      <c r="D59" s="112">
        <v>6109.6</v>
      </c>
    </row>
    <row r="60" spans="1:4" s="3" customFormat="1" x14ac:dyDescent="0.2">
      <c r="A60" s="40" t="s">
        <v>107</v>
      </c>
      <c r="B60" s="113" t="s">
        <v>163</v>
      </c>
      <c r="C60" s="72"/>
      <c r="D60" s="112">
        <v>3317.3</v>
      </c>
    </row>
    <row r="61" spans="1:4" s="3" customFormat="1" x14ac:dyDescent="0.2">
      <c r="A61" s="40" t="s">
        <v>108</v>
      </c>
      <c r="B61" s="113" t="s">
        <v>164</v>
      </c>
      <c r="C61" s="72"/>
      <c r="D61" s="112">
        <v>11000</v>
      </c>
    </row>
    <row r="62" spans="1:4" s="3" customFormat="1" x14ac:dyDescent="0.2">
      <c r="A62" s="40" t="s">
        <v>109</v>
      </c>
      <c r="B62" s="113" t="s">
        <v>165</v>
      </c>
      <c r="C62" s="72"/>
      <c r="D62" s="112">
        <v>38000</v>
      </c>
    </row>
    <row r="63" spans="1:4" s="3" customFormat="1" x14ac:dyDescent="0.2">
      <c r="A63" s="40" t="s">
        <v>110</v>
      </c>
      <c r="B63" s="113" t="s">
        <v>161</v>
      </c>
      <c r="C63" s="72"/>
      <c r="D63" s="112">
        <v>60300</v>
      </c>
    </row>
    <row r="64" spans="1:4" s="3" customFormat="1" x14ac:dyDescent="0.2">
      <c r="A64" s="40" t="s">
        <v>111</v>
      </c>
      <c r="B64" s="113" t="s">
        <v>166</v>
      </c>
      <c r="C64" s="72"/>
      <c r="D64" s="112">
        <v>17900</v>
      </c>
    </row>
    <row r="65" spans="1:4" s="3" customFormat="1" x14ac:dyDescent="0.2">
      <c r="A65" s="42" t="s">
        <v>112</v>
      </c>
      <c r="B65" s="113" t="s">
        <v>171</v>
      </c>
      <c r="C65" s="72"/>
      <c r="D65" s="112">
        <v>4581</v>
      </c>
    </row>
    <row r="66" spans="1:4" s="3" customFormat="1" x14ac:dyDescent="0.2">
      <c r="A66" s="42" t="s">
        <v>113</v>
      </c>
      <c r="B66" s="113" t="s">
        <v>168</v>
      </c>
      <c r="C66" s="72"/>
      <c r="D66" s="112">
        <v>18500</v>
      </c>
    </row>
    <row r="67" spans="1:4" s="3" customFormat="1" x14ac:dyDescent="0.2">
      <c r="A67" s="42" t="s">
        <v>114</v>
      </c>
      <c r="B67" s="113" t="s">
        <v>167</v>
      </c>
      <c r="C67" s="72"/>
      <c r="D67" s="112">
        <v>3000</v>
      </c>
    </row>
    <row r="68" spans="1:4" s="5" customFormat="1" ht="15.75" x14ac:dyDescent="0.25">
      <c r="A68" s="15" t="s">
        <v>15</v>
      </c>
      <c r="B68" s="46" t="s">
        <v>6</v>
      </c>
      <c r="C68" s="76">
        <f>C71+C90+C104</f>
        <v>532997.19999999995</v>
      </c>
      <c r="D68" s="77">
        <f>D71+D90+D104+D69</f>
        <v>532997.19999999995</v>
      </c>
    </row>
    <row r="69" spans="1:4" ht="15.75" x14ac:dyDescent="0.25">
      <c r="A69" s="39"/>
      <c r="B69" s="38" t="s">
        <v>17</v>
      </c>
      <c r="C69" s="76"/>
      <c r="D69" s="77"/>
    </row>
    <row r="70" spans="1:4" ht="15.75" x14ac:dyDescent="0.25">
      <c r="A70" s="37">
        <v>1</v>
      </c>
      <c r="B70" s="38" t="s">
        <v>134</v>
      </c>
      <c r="C70" s="76">
        <v>0</v>
      </c>
      <c r="D70" s="77">
        <v>0</v>
      </c>
    </row>
    <row r="71" spans="1:4" ht="15.75" x14ac:dyDescent="0.25">
      <c r="A71" s="37">
        <v>2</v>
      </c>
      <c r="B71" s="38" t="s">
        <v>13</v>
      </c>
      <c r="C71" s="76">
        <f>SUM(C73:C89)</f>
        <v>549191.19999999995</v>
      </c>
      <c r="D71" s="77">
        <f>SUM(D73:D89)</f>
        <v>549191.19999999995</v>
      </c>
    </row>
    <row r="72" spans="1:4" ht="15.75" x14ac:dyDescent="0.25">
      <c r="A72" s="39"/>
      <c r="B72" s="38" t="s">
        <v>17</v>
      </c>
      <c r="C72" s="76"/>
      <c r="D72" s="77"/>
    </row>
    <row r="73" spans="1:4" ht="25.5" x14ac:dyDescent="0.2">
      <c r="A73" s="40" t="s">
        <v>35</v>
      </c>
      <c r="B73" s="41" t="s">
        <v>72</v>
      </c>
      <c r="C73" s="70">
        <v>-3293.7</v>
      </c>
      <c r="D73" s="78">
        <v>-3293.7</v>
      </c>
    </row>
    <row r="74" spans="1:4" ht="38.25" x14ac:dyDescent="0.2">
      <c r="A74" s="40" t="s">
        <v>36</v>
      </c>
      <c r="B74" s="41" t="s">
        <v>129</v>
      </c>
      <c r="C74" s="70">
        <v>1944</v>
      </c>
      <c r="D74" s="70">
        <v>1944</v>
      </c>
    </row>
    <row r="75" spans="1:4" ht="38.25" x14ac:dyDescent="0.2">
      <c r="A75" s="40" t="s">
        <v>38</v>
      </c>
      <c r="B75" s="41" t="s">
        <v>73</v>
      </c>
      <c r="C75" s="79">
        <v>1031.2</v>
      </c>
      <c r="D75" s="79">
        <v>1031.2</v>
      </c>
    </row>
    <row r="76" spans="1:4" ht="25.5" x14ac:dyDescent="0.2">
      <c r="A76" s="40" t="s">
        <v>41</v>
      </c>
      <c r="B76" s="41" t="s">
        <v>130</v>
      </c>
      <c r="C76" s="79">
        <v>-4878.8999999999996</v>
      </c>
      <c r="D76" s="79">
        <v>-4878.8999999999996</v>
      </c>
    </row>
    <row r="77" spans="1:4" x14ac:dyDescent="0.2">
      <c r="A77" s="42" t="s">
        <v>42</v>
      </c>
      <c r="B77" s="41" t="s">
        <v>131</v>
      </c>
      <c r="C77" s="70">
        <v>-269</v>
      </c>
      <c r="D77" s="70">
        <v>-269</v>
      </c>
    </row>
    <row r="78" spans="1:4" x14ac:dyDescent="0.2">
      <c r="A78" s="42" t="s">
        <v>43</v>
      </c>
      <c r="B78" s="41" t="s">
        <v>132</v>
      </c>
      <c r="C78" s="70">
        <v>-13796.4</v>
      </c>
      <c r="D78" s="70">
        <v>-13796.4</v>
      </c>
    </row>
    <row r="79" spans="1:4" s="3" customFormat="1" x14ac:dyDescent="0.2">
      <c r="A79" s="42" t="s">
        <v>44</v>
      </c>
      <c r="B79" s="41" t="s">
        <v>74</v>
      </c>
      <c r="C79" s="70">
        <v>-8251</v>
      </c>
      <c r="D79" s="70">
        <v>-8251</v>
      </c>
    </row>
    <row r="80" spans="1:4" s="3" customFormat="1" ht="25.5" x14ac:dyDescent="0.2">
      <c r="A80" s="42" t="s">
        <v>45</v>
      </c>
      <c r="B80" s="41" t="s">
        <v>83</v>
      </c>
      <c r="C80" s="80">
        <v>10541.4</v>
      </c>
      <c r="D80" s="80">
        <v>10541.4</v>
      </c>
    </row>
    <row r="81" spans="1:4" s="3" customFormat="1" x14ac:dyDescent="0.2">
      <c r="A81" s="42" t="s">
        <v>46</v>
      </c>
      <c r="B81" s="41" t="s">
        <v>75</v>
      </c>
      <c r="C81" s="80">
        <v>-5380</v>
      </c>
      <c r="D81" s="80">
        <v>-5380</v>
      </c>
    </row>
    <row r="82" spans="1:4" s="3" customFormat="1" x14ac:dyDescent="0.2">
      <c r="A82" s="42" t="s">
        <v>47</v>
      </c>
      <c r="B82" s="41" t="s">
        <v>76</v>
      </c>
      <c r="C82" s="80">
        <v>16012.3</v>
      </c>
      <c r="D82" s="80">
        <v>16012.3</v>
      </c>
    </row>
    <row r="83" spans="1:4" s="3" customFormat="1" ht="25.5" x14ac:dyDescent="0.2">
      <c r="A83" s="42" t="s">
        <v>48</v>
      </c>
      <c r="B83" s="41" t="s">
        <v>77</v>
      </c>
      <c r="C83" s="80">
        <v>211870.7</v>
      </c>
      <c r="D83" s="80">
        <v>211870.7</v>
      </c>
    </row>
    <row r="84" spans="1:4" s="3" customFormat="1" ht="25.5" x14ac:dyDescent="0.2">
      <c r="A84" s="42" t="s">
        <v>49</v>
      </c>
      <c r="B84" s="41" t="s">
        <v>78</v>
      </c>
      <c r="C84" s="80">
        <v>24330.2</v>
      </c>
      <c r="D84" s="80">
        <v>24330.2</v>
      </c>
    </row>
    <row r="85" spans="1:4" s="3" customFormat="1" ht="25.5" x14ac:dyDescent="0.2">
      <c r="A85" s="42" t="s">
        <v>50</v>
      </c>
      <c r="B85" s="41" t="s">
        <v>78</v>
      </c>
      <c r="C85" s="80">
        <v>27413.4</v>
      </c>
      <c r="D85" s="80">
        <v>27413.4</v>
      </c>
    </row>
    <row r="86" spans="1:4" s="3" customFormat="1" x14ac:dyDescent="0.2">
      <c r="A86" s="42" t="s">
        <v>51</v>
      </c>
      <c r="B86" s="41" t="s">
        <v>79</v>
      </c>
      <c r="C86" s="80">
        <v>242425.4</v>
      </c>
      <c r="D86" s="80">
        <v>242425.4</v>
      </c>
    </row>
    <row r="87" spans="1:4" s="3" customFormat="1" x14ac:dyDescent="0.2">
      <c r="A87" s="40" t="s">
        <v>127</v>
      </c>
      <c r="B87" s="41" t="s">
        <v>79</v>
      </c>
      <c r="C87" s="80">
        <v>5503.6</v>
      </c>
      <c r="D87" s="80">
        <v>5503.6</v>
      </c>
    </row>
    <row r="88" spans="1:4" s="3" customFormat="1" ht="25.5" x14ac:dyDescent="0.2">
      <c r="A88" s="40" t="s">
        <v>58</v>
      </c>
      <c r="B88" s="41" t="s">
        <v>133</v>
      </c>
      <c r="C88" s="80">
        <v>223</v>
      </c>
      <c r="D88" s="80">
        <v>223</v>
      </c>
    </row>
    <row r="89" spans="1:4" s="3" customFormat="1" ht="25.5" x14ac:dyDescent="0.2">
      <c r="A89" s="40"/>
      <c r="B89" s="41" t="s">
        <v>128</v>
      </c>
      <c r="C89" s="80">
        <v>43765</v>
      </c>
      <c r="D89" s="81">
        <v>43765</v>
      </c>
    </row>
    <row r="90" spans="1:4" s="3" customFormat="1" ht="15.75" x14ac:dyDescent="0.25">
      <c r="A90" s="107" t="s">
        <v>126</v>
      </c>
      <c r="B90" s="38" t="s">
        <v>26</v>
      </c>
      <c r="C90" s="68">
        <f>SUM(C92:C103)</f>
        <v>-21079</v>
      </c>
      <c r="D90" s="82">
        <f>SUM(D92:D103)</f>
        <v>-21079</v>
      </c>
    </row>
    <row r="91" spans="1:4" s="3" customFormat="1" ht="15.75" x14ac:dyDescent="0.25">
      <c r="A91" s="44"/>
      <c r="B91" s="38" t="s">
        <v>17</v>
      </c>
      <c r="C91" s="68"/>
      <c r="D91" s="82"/>
    </row>
    <row r="92" spans="1:4" ht="38.25" x14ac:dyDescent="0.2">
      <c r="A92" s="44" t="s">
        <v>37</v>
      </c>
      <c r="B92" s="41" t="s">
        <v>80</v>
      </c>
      <c r="C92" s="70">
        <v>-21079</v>
      </c>
      <c r="D92" s="78">
        <v>-21079</v>
      </c>
    </row>
    <row r="93" spans="1:4" hidden="1" x14ac:dyDescent="0.2">
      <c r="A93" s="44" t="s">
        <v>39</v>
      </c>
      <c r="B93" s="17"/>
      <c r="C93" s="70"/>
      <c r="D93" s="78"/>
    </row>
    <row r="94" spans="1:4" hidden="1" x14ac:dyDescent="0.2">
      <c r="A94" s="44" t="s">
        <v>40</v>
      </c>
      <c r="B94" s="17"/>
      <c r="C94" s="70"/>
      <c r="D94" s="78"/>
    </row>
    <row r="95" spans="1:4" hidden="1" x14ac:dyDescent="0.2">
      <c r="A95" s="44" t="s">
        <v>52</v>
      </c>
      <c r="B95" s="17"/>
      <c r="C95" s="70"/>
      <c r="D95" s="78"/>
    </row>
    <row r="96" spans="1:4" hidden="1" x14ac:dyDescent="0.2">
      <c r="A96" s="44" t="s">
        <v>53</v>
      </c>
      <c r="B96" s="17"/>
      <c r="C96" s="70"/>
      <c r="D96" s="78"/>
    </row>
    <row r="97" spans="1:4" hidden="1" x14ac:dyDescent="0.2">
      <c r="A97" s="44" t="s">
        <v>54</v>
      </c>
      <c r="B97" s="17"/>
      <c r="C97" s="70"/>
      <c r="D97" s="78"/>
    </row>
    <row r="98" spans="1:4" hidden="1" x14ac:dyDescent="0.2">
      <c r="A98" s="44" t="s">
        <v>65</v>
      </c>
      <c r="B98" s="17"/>
      <c r="C98" s="70"/>
      <c r="D98" s="78"/>
    </row>
    <row r="99" spans="1:4" hidden="1" x14ac:dyDescent="0.2">
      <c r="A99" s="44" t="s">
        <v>66</v>
      </c>
      <c r="B99" s="17"/>
      <c r="C99" s="70"/>
      <c r="D99" s="78"/>
    </row>
    <row r="100" spans="1:4" hidden="1" x14ac:dyDescent="0.2">
      <c r="A100" s="44" t="s">
        <v>67</v>
      </c>
      <c r="B100" s="17"/>
      <c r="C100" s="70"/>
      <c r="D100" s="78"/>
    </row>
    <row r="101" spans="1:4" hidden="1" x14ac:dyDescent="0.2">
      <c r="A101" s="44" t="s">
        <v>68</v>
      </c>
      <c r="B101" s="17"/>
      <c r="C101" s="70"/>
      <c r="D101" s="78"/>
    </row>
    <row r="102" spans="1:4" hidden="1" x14ac:dyDescent="0.2">
      <c r="A102" s="44" t="s">
        <v>69</v>
      </c>
      <c r="B102" s="17"/>
      <c r="C102" s="70"/>
      <c r="D102" s="78"/>
    </row>
    <row r="103" spans="1:4" hidden="1" x14ac:dyDescent="0.2">
      <c r="A103" s="44" t="s">
        <v>70</v>
      </c>
      <c r="B103" s="17"/>
      <c r="C103" s="70"/>
      <c r="D103" s="78"/>
    </row>
    <row r="104" spans="1:4" s="3" customFormat="1" ht="15.75" x14ac:dyDescent="0.2">
      <c r="A104" s="43" t="s">
        <v>55</v>
      </c>
      <c r="B104" s="105" t="s">
        <v>27</v>
      </c>
      <c r="C104" s="83">
        <f>SUM(C106:C108)</f>
        <v>4885</v>
      </c>
      <c r="D104" s="84">
        <f>SUM(D106:D111)</f>
        <v>4885</v>
      </c>
    </row>
    <row r="105" spans="1:4" s="3" customFormat="1" ht="15.75" x14ac:dyDescent="0.2">
      <c r="A105" s="44"/>
      <c r="B105" s="106" t="s">
        <v>17</v>
      </c>
      <c r="C105" s="83"/>
      <c r="D105" s="84"/>
    </row>
    <row r="106" spans="1:4" s="3" customFormat="1" ht="38.25" x14ac:dyDescent="0.2">
      <c r="A106" s="44" t="s">
        <v>56</v>
      </c>
      <c r="B106" s="41" t="s">
        <v>125</v>
      </c>
      <c r="C106" s="70">
        <v>1811</v>
      </c>
      <c r="D106" s="78">
        <v>1811</v>
      </c>
    </row>
    <row r="107" spans="1:4" s="3" customFormat="1" ht="38.25" x14ac:dyDescent="0.2">
      <c r="A107" s="42" t="s">
        <v>57</v>
      </c>
      <c r="B107" s="41" t="s">
        <v>81</v>
      </c>
      <c r="C107" s="70">
        <v>74</v>
      </c>
      <c r="D107" s="70">
        <v>74</v>
      </c>
    </row>
    <row r="108" spans="1:4" s="3" customFormat="1" ht="25.5" x14ac:dyDescent="0.2">
      <c r="A108" s="42" t="s">
        <v>62</v>
      </c>
      <c r="B108" s="41" t="s">
        <v>82</v>
      </c>
      <c r="C108" s="70">
        <v>3000</v>
      </c>
      <c r="D108" s="70">
        <v>3000</v>
      </c>
    </row>
    <row r="109" spans="1:4" s="3" customFormat="1" hidden="1" x14ac:dyDescent="0.2">
      <c r="A109" s="21" t="s">
        <v>62</v>
      </c>
      <c r="B109" s="20"/>
      <c r="C109" s="85"/>
      <c r="D109" s="85"/>
    </row>
    <row r="110" spans="1:4" s="3" customFormat="1" hidden="1" x14ac:dyDescent="0.2">
      <c r="A110" s="21" t="s">
        <v>63</v>
      </c>
      <c r="B110" s="20"/>
      <c r="C110" s="85"/>
      <c r="D110" s="85"/>
    </row>
    <row r="111" spans="1:4" s="3" customFormat="1" hidden="1" x14ac:dyDescent="0.2">
      <c r="A111" s="21" t="s">
        <v>64</v>
      </c>
      <c r="B111" s="20"/>
      <c r="C111" s="85"/>
      <c r="D111" s="85"/>
    </row>
    <row r="112" spans="1:4" s="3" customFormat="1" x14ac:dyDescent="0.2">
      <c r="A112" s="53"/>
      <c r="B112" s="54"/>
      <c r="C112" s="79"/>
      <c r="D112" s="79"/>
    </row>
    <row r="113" spans="1:5" s="3" customFormat="1" ht="18.75" customHeight="1" x14ac:dyDescent="0.2">
      <c r="A113" s="118" t="s">
        <v>9</v>
      </c>
      <c r="B113" s="119"/>
      <c r="C113" s="86">
        <f>SUM(C28+C29+C68)</f>
        <v>14602639.399999999</v>
      </c>
      <c r="D113" s="86">
        <f>SUM(D28+D29+D68)</f>
        <v>15088994.499999998</v>
      </c>
    </row>
    <row r="114" spans="1:5" s="3" customFormat="1" x14ac:dyDescent="0.2">
      <c r="A114" s="55"/>
      <c r="B114" s="56"/>
      <c r="C114" s="87"/>
      <c r="D114" s="87"/>
    </row>
    <row r="115" spans="1:5" s="3" customFormat="1" ht="15.75" x14ac:dyDescent="0.2">
      <c r="A115" s="57"/>
      <c r="B115" s="57"/>
      <c r="C115" s="88"/>
      <c r="D115" s="89"/>
    </row>
    <row r="116" spans="1:5" s="3" customFormat="1" ht="26.25" customHeight="1" x14ac:dyDescent="0.2">
      <c r="A116" s="131" t="s">
        <v>25</v>
      </c>
      <c r="B116" s="132"/>
      <c r="C116" s="132"/>
      <c r="D116" s="133"/>
    </row>
    <row r="117" spans="1:5" s="3" customFormat="1" ht="15.75" x14ac:dyDescent="0.2">
      <c r="A117" s="128" t="s">
        <v>0</v>
      </c>
      <c r="B117" s="129" t="s">
        <v>1</v>
      </c>
      <c r="C117" s="130" t="s">
        <v>2</v>
      </c>
      <c r="D117" s="130"/>
    </row>
    <row r="118" spans="1:5" s="3" customFormat="1" x14ac:dyDescent="0.2">
      <c r="A118" s="128"/>
      <c r="B118" s="129"/>
      <c r="C118" s="66" t="s">
        <v>18</v>
      </c>
      <c r="D118" s="67" t="s">
        <v>3</v>
      </c>
    </row>
    <row r="119" spans="1:5" s="3" customFormat="1" ht="15.75" x14ac:dyDescent="0.25">
      <c r="A119" s="13"/>
      <c r="B119" s="14" t="s">
        <v>4</v>
      </c>
      <c r="C119" s="68">
        <v>11632252.800000001</v>
      </c>
      <c r="D119" s="69">
        <v>11872309.9</v>
      </c>
    </row>
    <row r="120" spans="1:5" s="3" customFormat="1" ht="15.75" x14ac:dyDescent="0.25">
      <c r="A120" s="15" t="s">
        <v>14</v>
      </c>
      <c r="B120" s="16" t="s">
        <v>5</v>
      </c>
      <c r="C120" s="68">
        <v>0</v>
      </c>
      <c r="D120" s="69">
        <f>D121</f>
        <v>0</v>
      </c>
    </row>
    <row r="121" spans="1:5" s="3" customFormat="1" ht="15.75" x14ac:dyDescent="0.25">
      <c r="A121" s="15"/>
      <c r="B121" s="45"/>
      <c r="C121" s="68"/>
      <c r="D121" s="73"/>
    </row>
    <row r="122" spans="1:5" s="3" customFormat="1" ht="15.75" x14ac:dyDescent="0.25">
      <c r="A122" s="15" t="s">
        <v>15</v>
      </c>
      <c r="B122" s="46" t="s">
        <v>6</v>
      </c>
      <c r="C122" s="90">
        <f>C124</f>
        <v>5452.3</v>
      </c>
      <c r="D122" s="90">
        <f>D124</f>
        <v>5452.3</v>
      </c>
    </row>
    <row r="123" spans="1:5" s="3" customFormat="1" ht="15.75" x14ac:dyDescent="0.25">
      <c r="A123" s="39"/>
      <c r="B123" s="38" t="s">
        <v>17</v>
      </c>
      <c r="C123" s="76"/>
      <c r="D123" s="77"/>
    </row>
    <row r="124" spans="1:5" s="3" customFormat="1" ht="15.75" x14ac:dyDescent="0.25">
      <c r="A124" s="39">
        <v>1</v>
      </c>
      <c r="B124" s="38" t="s">
        <v>13</v>
      </c>
      <c r="C124" s="76">
        <f>SUM(C126:C130)</f>
        <v>5452.3</v>
      </c>
      <c r="D124" s="77">
        <f>SUM(D126:D130)</f>
        <v>5452.3</v>
      </c>
    </row>
    <row r="125" spans="1:5" s="3" customFormat="1" ht="15.75" x14ac:dyDescent="0.25">
      <c r="A125" s="39"/>
      <c r="B125" s="38" t="s">
        <v>17</v>
      </c>
      <c r="C125" s="76"/>
      <c r="D125" s="77"/>
    </row>
    <row r="126" spans="1:5" s="3" customFormat="1" x14ac:dyDescent="0.2">
      <c r="A126" s="47" t="s">
        <v>20</v>
      </c>
      <c r="B126" s="41" t="s">
        <v>84</v>
      </c>
      <c r="C126" s="91">
        <v>5452.5</v>
      </c>
      <c r="D126" s="92">
        <v>5452.5</v>
      </c>
      <c r="E126" s="22"/>
    </row>
    <row r="127" spans="1:5" s="3" customFormat="1" hidden="1" x14ac:dyDescent="0.2">
      <c r="A127" s="47" t="s">
        <v>21</v>
      </c>
      <c r="B127" s="17"/>
      <c r="C127" s="93"/>
      <c r="D127" s="92"/>
    </row>
    <row r="128" spans="1:5" s="3" customFormat="1" hidden="1" x14ac:dyDescent="0.2">
      <c r="A128" s="47" t="s">
        <v>22</v>
      </c>
      <c r="B128" s="17"/>
      <c r="C128" s="93"/>
      <c r="D128" s="92"/>
    </row>
    <row r="129" spans="1:5" s="3" customFormat="1" hidden="1" x14ac:dyDescent="0.2">
      <c r="A129" s="47" t="s">
        <v>23</v>
      </c>
      <c r="B129" s="17"/>
      <c r="C129" s="93"/>
      <c r="D129" s="92"/>
    </row>
    <row r="130" spans="1:5" s="3" customFormat="1" x14ac:dyDescent="0.2">
      <c r="A130" s="48" t="s">
        <v>21</v>
      </c>
      <c r="B130" s="17" t="s">
        <v>103</v>
      </c>
      <c r="C130" s="72">
        <v>-0.2</v>
      </c>
      <c r="D130" s="94">
        <v>-0.2</v>
      </c>
    </row>
    <row r="131" spans="1:5" s="3" customFormat="1" hidden="1" x14ac:dyDescent="0.2">
      <c r="A131" s="48"/>
      <c r="B131" s="38" t="s">
        <v>17</v>
      </c>
      <c r="C131" s="70"/>
      <c r="D131" s="78"/>
    </row>
    <row r="132" spans="1:5" s="3" customFormat="1" hidden="1" x14ac:dyDescent="0.2">
      <c r="A132" s="44" t="s">
        <v>35</v>
      </c>
      <c r="B132" s="17"/>
      <c r="C132" s="70"/>
      <c r="D132" s="78"/>
    </row>
    <row r="133" spans="1:5" x14ac:dyDescent="0.2">
      <c r="A133" s="48"/>
      <c r="B133" s="17"/>
      <c r="C133" s="70"/>
      <c r="D133" s="78"/>
    </row>
    <row r="134" spans="1:5" ht="15.75" x14ac:dyDescent="0.2">
      <c r="A134" s="118" t="s">
        <v>9</v>
      </c>
      <c r="B134" s="119"/>
      <c r="C134" s="86">
        <f>C122+C120+C119</f>
        <v>11637705.100000001</v>
      </c>
      <c r="D134" s="84">
        <f>D119+D122+D120</f>
        <v>11877762.200000001</v>
      </c>
      <c r="E134" s="8"/>
    </row>
    <row r="135" spans="1:5" ht="21" customHeight="1" x14ac:dyDescent="0.2">
      <c r="A135" s="49"/>
      <c r="B135" s="49"/>
      <c r="C135" s="95"/>
      <c r="D135" s="95"/>
      <c r="E135" s="8"/>
    </row>
    <row r="136" spans="1:5" ht="24" customHeight="1" x14ac:dyDescent="0.2">
      <c r="A136" s="131" t="s">
        <v>85</v>
      </c>
      <c r="B136" s="132"/>
      <c r="C136" s="132"/>
      <c r="D136" s="133"/>
      <c r="E136" s="8"/>
    </row>
    <row r="137" spans="1:5" ht="15.75" x14ac:dyDescent="0.2">
      <c r="A137" s="128" t="s">
        <v>0</v>
      </c>
      <c r="B137" s="129" t="s">
        <v>1</v>
      </c>
      <c r="C137" s="130" t="s">
        <v>2</v>
      </c>
      <c r="D137" s="130"/>
      <c r="E137" s="8"/>
    </row>
    <row r="138" spans="1:5" x14ac:dyDescent="0.2">
      <c r="A138" s="128"/>
      <c r="B138" s="129"/>
      <c r="C138" s="66" t="s">
        <v>18</v>
      </c>
      <c r="D138" s="67" t="s">
        <v>3</v>
      </c>
      <c r="E138" s="8"/>
    </row>
    <row r="139" spans="1:5" ht="15.75" x14ac:dyDescent="0.25">
      <c r="A139" s="13"/>
      <c r="B139" s="14" t="s">
        <v>4</v>
      </c>
      <c r="C139" s="68">
        <v>11451331</v>
      </c>
      <c r="D139" s="69">
        <v>11696210.800000001</v>
      </c>
      <c r="E139" s="8"/>
    </row>
    <row r="140" spans="1:5" ht="15.75" x14ac:dyDescent="0.25">
      <c r="A140" s="15" t="s">
        <v>14</v>
      </c>
      <c r="B140" s="16" t="s">
        <v>5</v>
      </c>
      <c r="C140" s="68">
        <v>0</v>
      </c>
      <c r="D140" s="69">
        <f>D141</f>
        <v>0</v>
      </c>
      <c r="E140" s="8"/>
    </row>
    <row r="141" spans="1:5" ht="15.75" x14ac:dyDescent="0.25">
      <c r="A141" s="15"/>
      <c r="B141" s="45"/>
      <c r="C141" s="68"/>
      <c r="D141" s="73"/>
      <c r="E141" s="8"/>
    </row>
    <row r="142" spans="1:5" ht="15.75" x14ac:dyDescent="0.25">
      <c r="A142" s="15" t="s">
        <v>15</v>
      </c>
      <c r="B142" s="46" t="s">
        <v>6</v>
      </c>
      <c r="C142" s="90">
        <f>C144</f>
        <v>-0.1</v>
      </c>
      <c r="D142" s="71">
        <f>D144</f>
        <v>-0.1</v>
      </c>
      <c r="E142" s="8"/>
    </row>
    <row r="143" spans="1:5" ht="15.75" x14ac:dyDescent="0.25">
      <c r="A143" s="39"/>
      <c r="B143" s="38" t="s">
        <v>17</v>
      </c>
      <c r="C143" s="76"/>
      <c r="D143" s="77"/>
      <c r="E143" s="8"/>
    </row>
    <row r="144" spans="1:5" ht="15.75" x14ac:dyDescent="0.25">
      <c r="A144" s="39">
        <v>1</v>
      </c>
      <c r="B144" s="38" t="s">
        <v>13</v>
      </c>
      <c r="C144" s="76">
        <f>SUM(C146:C146)</f>
        <v>-0.1</v>
      </c>
      <c r="D144" s="77">
        <f>SUM(D146:D146)</f>
        <v>-0.1</v>
      </c>
      <c r="E144" s="8"/>
    </row>
    <row r="145" spans="1:5" ht="15.75" x14ac:dyDescent="0.25">
      <c r="A145" s="39"/>
      <c r="B145" s="46" t="s">
        <v>17</v>
      </c>
      <c r="C145" s="76"/>
      <c r="D145" s="77"/>
      <c r="E145" s="8"/>
    </row>
    <row r="146" spans="1:5" ht="25.5" x14ac:dyDescent="0.2">
      <c r="A146" s="47" t="s">
        <v>20</v>
      </c>
      <c r="B146" s="41" t="s">
        <v>124</v>
      </c>
      <c r="C146" s="91">
        <v>-0.1</v>
      </c>
      <c r="D146" s="92">
        <v>-0.1</v>
      </c>
      <c r="E146" s="8"/>
    </row>
    <row r="147" spans="1:5" ht="15.75" x14ac:dyDescent="0.25">
      <c r="A147" s="50"/>
      <c r="B147" s="38"/>
      <c r="C147" s="68"/>
      <c r="D147" s="82"/>
      <c r="E147" s="8"/>
    </row>
    <row r="148" spans="1:5" ht="15.75" x14ac:dyDescent="0.2">
      <c r="A148" s="51"/>
      <c r="B148" s="52" t="s">
        <v>86</v>
      </c>
      <c r="C148" s="86">
        <f>C139+C140+C142</f>
        <v>11451330.9</v>
      </c>
      <c r="D148" s="84">
        <f>D139+D142</f>
        <v>11696210.700000001</v>
      </c>
      <c r="E148" s="7"/>
    </row>
    <row r="149" spans="1:5" ht="12.75" hidden="1" customHeight="1" x14ac:dyDescent="0.2">
      <c r="A149" s="116"/>
      <c r="B149" s="117"/>
      <c r="C149" s="96"/>
      <c r="D149" s="96"/>
      <c r="E149" s="7"/>
    </row>
    <row r="150" spans="1:5" ht="15.75" hidden="1" x14ac:dyDescent="0.2">
      <c r="A150" s="123"/>
      <c r="B150" s="120"/>
      <c r="C150" s="134"/>
      <c r="D150" s="134"/>
      <c r="E150" s="7"/>
    </row>
    <row r="151" spans="1:5" ht="12.75" hidden="1" x14ac:dyDescent="0.2">
      <c r="A151" s="124"/>
      <c r="B151" s="121"/>
      <c r="C151" s="126"/>
      <c r="D151" s="126"/>
      <c r="E151" s="7"/>
    </row>
    <row r="152" spans="1:5" ht="12.75" hidden="1" x14ac:dyDescent="0.2">
      <c r="A152" s="125"/>
      <c r="B152" s="122"/>
      <c r="C152" s="127"/>
      <c r="D152" s="127"/>
      <c r="E152" s="7"/>
    </row>
    <row r="153" spans="1:5" ht="15.75" hidden="1" x14ac:dyDescent="0.25">
      <c r="A153" s="27"/>
      <c r="B153" s="26"/>
      <c r="C153" s="97"/>
      <c r="D153" s="98"/>
    </row>
    <row r="154" spans="1:5" ht="15.75" hidden="1" x14ac:dyDescent="0.25">
      <c r="A154" s="25"/>
      <c r="B154" s="28"/>
      <c r="C154" s="99"/>
      <c r="D154" s="99"/>
    </row>
    <row r="155" spans="1:5" ht="15.75" hidden="1" x14ac:dyDescent="0.25">
      <c r="A155" s="27"/>
      <c r="B155" s="34"/>
      <c r="C155" s="99"/>
      <c r="D155" s="97"/>
    </row>
    <row r="156" spans="1:5" s="3" customFormat="1" ht="15.75" hidden="1" x14ac:dyDescent="0.25">
      <c r="A156" s="27"/>
      <c r="B156" s="30"/>
      <c r="C156" s="99"/>
      <c r="D156" s="99"/>
    </row>
    <row r="157" spans="1:5" ht="15.75" hidden="1" x14ac:dyDescent="0.25">
      <c r="A157" s="31"/>
      <c r="B157" s="32"/>
      <c r="C157" s="99"/>
      <c r="D157" s="97"/>
    </row>
    <row r="158" spans="1:5" ht="15.75" hidden="1" x14ac:dyDescent="0.25">
      <c r="A158" s="31"/>
      <c r="B158" s="32"/>
      <c r="C158" s="99"/>
      <c r="D158" s="97"/>
    </row>
    <row r="159" spans="1:5" ht="15.75" hidden="1" x14ac:dyDescent="0.25">
      <c r="A159" s="31"/>
      <c r="B159" s="32"/>
      <c r="C159" s="97"/>
      <c r="D159" s="97"/>
    </row>
    <row r="160" spans="1:5" hidden="1" x14ac:dyDescent="0.2">
      <c r="A160" s="19"/>
      <c r="B160" s="20"/>
      <c r="C160" s="100"/>
      <c r="D160" s="85"/>
    </row>
    <row r="161" spans="1:4" ht="15.75" hidden="1" x14ac:dyDescent="0.25">
      <c r="A161" s="31"/>
      <c r="B161" s="32"/>
      <c r="C161" s="99"/>
      <c r="D161" s="97"/>
    </row>
    <row r="162" spans="1:4" ht="15.75" hidden="1" x14ac:dyDescent="0.25">
      <c r="A162" s="25"/>
      <c r="B162" s="32"/>
      <c r="C162" s="99"/>
      <c r="D162" s="97"/>
    </row>
    <row r="163" spans="1:4" hidden="1" x14ac:dyDescent="0.2">
      <c r="A163" s="19"/>
      <c r="B163" s="32"/>
      <c r="C163" s="85"/>
      <c r="D163" s="85"/>
    </row>
    <row r="164" spans="1:4" hidden="1" x14ac:dyDescent="0.2">
      <c r="A164" s="19"/>
      <c r="B164" s="20"/>
      <c r="C164" s="100"/>
      <c r="D164" s="85"/>
    </row>
    <row r="165" spans="1:4" hidden="1" x14ac:dyDescent="0.2">
      <c r="A165" s="19"/>
      <c r="B165" s="35"/>
      <c r="C165" s="100"/>
      <c r="D165" s="100"/>
    </row>
    <row r="166" spans="1:4" ht="25.5" hidden="1" customHeight="1" x14ac:dyDescent="0.2">
      <c r="A166" s="116"/>
      <c r="B166" s="117"/>
      <c r="C166" s="96"/>
      <c r="D166" s="96"/>
    </row>
    <row r="167" spans="1:4" hidden="1" x14ac:dyDescent="0.2">
      <c r="A167" s="24"/>
      <c r="B167" s="36"/>
      <c r="C167" s="101"/>
      <c r="D167" s="101"/>
    </row>
    <row r="168" spans="1:4" hidden="1" x14ac:dyDescent="0.2">
      <c r="A168" s="24"/>
      <c r="B168" s="33"/>
      <c r="C168" s="101"/>
      <c r="D168" s="101"/>
    </row>
    <row r="169" spans="1:4" ht="12.75" x14ac:dyDescent="0.2">
      <c r="A169" s="115"/>
      <c r="B169" s="115"/>
      <c r="C169" s="115"/>
      <c r="D169" s="115"/>
    </row>
    <row r="170" spans="1:4" x14ac:dyDescent="0.2">
      <c r="A170" s="62" t="s">
        <v>33</v>
      </c>
      <c r="B170" s="63"/>
      <c r="C170" s="102"/>
      <c r="D170" s="102"/>
    </row>
    <row r="171" spans="1:4" x14ac:dyDescent="0.2">
      <c r="A171" s="62" t="s">
        <v>60</v>
      </c>
      <c r="B171" s="62"/>
      <c r="C171" s="102"/>
      <c r="D171" s="103"/>
    </row>
    <row r="172" spans="1:4" x14ac:dyDescent="0.2">
      <c r="A172" s="64" t="s">
        <v>61</v>
      </c>
      <c r="B172" s="64"/>
      <c r="C172" s="102"/>
      <c r="D172" s="103" t="s">
        <v>34</v>
      </c>
    </row>
    <row r="173" spans="1:4" x14ac:dyDescent="0.2">
      <c r="A173" s="4"/>
    </row>
    <row r="174" spans="1:4" x14ac:dyDescent="0.2">
      <c r="A174" s="4"/>
    </row>
    <row r="175" spans="1:4" x14ac:dyDescent="0.2">
      <c r="A175" s="4"/>
      <c r="B175" s="41"/>
    </row>
    <row r="176" spans="1:4" x14ac:dyDescent="0.2">
      <c r="A176" s="4"/>
    </row>
  </sheetData>
  <mergeCells count="45">
    <mergeCell ref="C13:D13"/>
    <mergeCell ref="C14:D14"/>
    <mergeCell ref="C15:D15"/>
    <mergeCell ref="C17:D17"/>
    <mergeCell ref="C7:D7"/>
    <mergeCell ref="C8:D8"/>
    <mergeCell ref="C11:D11"/>
    <mergeCell ref="C12:D12"/>
    <mergeCell ref="C10:D10"/>
    <mergeCell ref="C9:D9"/>
    <mergeCell ref="C16:D16"/>
    <mergeCell ref="A1:D1"/>
    <mergeCell ref="A2:D2"/>
    <mergeCell ref="B3:D3"/>
    <mergeCell ref="A5:D5"/>
    <mergeCell ref="C6:D6"/>
    <mergeCell ref="B4:D4"/>
    <mergeCell ref="A113:B113"/>
    <mergeCell ref="A116:D116"/>
    <mergeCell ref="A117:A118"/>
    <mergeCell ref="B117:B118"/>
    <mergeCell ref="C117:D117"/>
    <mergeCell ref="A25:D25"/>
    <mergeCell ref="A26:A27"/>
    <mergeCell ref="B26:B27"/>
    <mergeCell ref="C26:D26"/>
    <mergeCell ref="B21:D21"/>
    <mergeCell ref="A19:D19"/>
    <mergeCell ref="B20:D20"/>
    <mergeCell ref="B22:D22"/>
    <mergeCell ref="B23:D23"/>
    <mergeCell ref="B24:D24"/>
    <mergeCell ref="A169:D169"/>
    <mergeCell ref="A166:B166"/>
    <mergeCell ref="A134:B134"/>
    <mergeCell ref="B150:B152"/>
    <mergeCell ref="A150:A152"/>
    <mergeCell ref="C151:C152"/>
    <mergeCell ref="A137:A138"/>
    <mergeCell ref="B137:B138"/>
    <mergeCell ref="C137:D137"/>
    <mergeCell ref="A149:B149"/>
    <mergeCell ref="A136:D136"/>
    <mergeCell ref="D151:D152"/>
    <mergeCell ref="C150:D150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66" fitToHeight="4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ПОЯСНИТЕЛЬНАЯ 1</vt:lpstr>
      <vt:lpstr>'ПОЯСНИТЕЛЬНАЯ 1'!Область_печати</vt:lpstr>
    </vt:vector>
  </TitlesOfParts>
  <Company>MinFin 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FAdmin</cp:lastModifiedBy>
  <cp:lastPrinted>2023-06-15T15:07:48Z</cp:lastPrinted>
  <dcterms:created xsi:type="dcterms:W3CDTF">2006-09-20T13:45:32Z</dcterms:created>
  <dcterms:modified xsi:type="dcterms:W3CDTF">2023-06-06T14:06:27Z</dcterms:modified>
</cp:coreProperties>
</file>